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Årsrapport\2024\Figurer och tabeller till webben\"/>
    </mc:Choice>
  </mc:AlternateContent>
  <xr:revisionPtr revIDLastSave="0" documentId="13_ncr:1_{EB1B3E94-C5E9-44F1-835E-9C034B0B51F6}" xr6:coauthVersionLast="36" xr6:coauthVersionMax="36" xr10:uidLastSave="{00000000-0000-0000-0000-000000000000}"/>
  <bookViews>
    <workbookView xWindow="0" yWindow="0" windowWidth="25605" windowHeight="11745" tabRatio="896" xr2:uid="{00000000-000D-0000-FFFF-FFFF00000000}"/>
  </bookViews>
  <sheets>
    <sheet name="Innehållsförteckning" sheetId="50" r:id="rId1"/>
    <sheet name="Figur 7.1" sheetId="71" r:id="rId2"/>
    <sheet name="Figur 7.2" sheetId="60" r:id="rId3"/>
    <sheet name="Figur 7.3" sheetId="61" r:id="rId4"/>
    <sheet name="Figur 7.4" sheetId="62" r:id="rId5"/>
    <sheet name="Figur 7.5" sheetId="63" r:id="rId6"/>
    <sheet name="Figur 7.6" sheetId="64" r:id="rId7"/>
    <sheet name="Figur 7.7" sheetId="65" r:id="rId8"/>
    <sheet name="Figur 7.8" sheetId="67" r:id="rId9"/>
    <sheet name="Figur 7.9" sheetId="68" r:id="rId10"/>
    <sheet name="Tabell 7.1" sheetId="56" r:id="rId11"/>
    <sheet name="Tabell 7.2" sheetId="54" r:id="rId12"/>
    <sheet name="Tabell 7.3" sheetId="57" r:id="rId13"/>
    <sheet name="Tabell 7.4" sheetId="59" r:id="rId14"/>
    <sheet name="Tabell 7.5" sheetId="69" r:id="rId15"/>
    <sheet name="Tabell 7.6" sheetId="70" r:id="rId16"/>
  </sheets>
  <definedNames>
    <definedName name="DHKIALL" localSheetId="1">#REF!</definedName>
    <definedName name="DHKIALL" localSheetId="10">#REF!</definedName>
    <definedName name="DHKIALL" localSheetId="12">#REF!</definedName>
    <definedName name="DHKIALL" localSheetId="13">#REF!</definedName>
    <definedName name="DHKIALL">#REF!</definedName>
    <definedName name="DIKIALL" localSheetId="1">#REF!</definedName>
    <definedName name="DIKIALL" localSheetId="10">#REF!</definedName>
    <definedName name="DIKIALL" localSheetId="12">#REF!</definedName>
    <definedName name="DIKIALL" localSheetId="13">#REF!</definedName>
    <definedName name="DIKIALL">#REF!</definedName>
    <definedName name="DIKIO" localSheetId="1">#REF!</definedName>
    <definedName name="DIKIO" localSheetId="10">#REF!</definedName>
    <definedName name="DIKIO" localSheetId="12">#REF!</definedName>
    <definedName name="DIKIO" localSheetId="13">#REF!</definedName>
    <definedName name="DIKIO">#REF!</definedName>
    <definedName name="DIKIO2" localSheetId="13">#REF!</definedName>
    <definedName name="DIKIO2">#REF!</definedName>
    <definedName name="GIIHRKIALL" localSheetId="10">#REF!</definedName>
    <definedName name="GIIHRKIALL" localSheetId="12">#REF!</definedName>
    <definedName name="GIIHRKIALL" localSheetId="13">#REF!</definedName>
    <definedName name="GIIHRKIALL">#REF!</definedName>
    <definedName name="HLSUALL" localSheetId="10">#REF!</definedName>
    <definedName name="HLSUALL" localSheetId="12">#REF!</definedName>
    <definedName name="HLSUALL" localSheetId="13">#REF!</definedName>
    <definedName name="HLSUALL">#REF!</definedName>
    <definedName name="HLSUO" localSheetId="10">#REF!</definedName>
    <definedName name="HLSUO" localSheetId="12">#REF!</definedName>
    <definedName name="HLSUO" localSheetId="13">#REF!</definedName>
    <definedName name="HLSUO">#REF!</definedName>
    <definedName name="HLSUPBL" localSheetId="10">#REF!</definedName>
    <definedName name="HLSUPBL" localSheetId="12">#REF!</definedName>
    <definedName name="HLSUPBL" localSheetId="13">#REF!</definedName>
    <definedName name="HLSUPBL">#REF!</definedName>
    <definedName name="KFKIALL" localSheetId="10">#REF!</definedName>
    <definedName name="KFKIALL" localSheetId="12">#REF!</definedName>
    <definedName name="KFKIALL" localSheetId="13">#REF!</definedName>
    <definedName name="KFKIALL">#REF!</definedName>
    <definedName name="KFKIO" localSheetId="10">#REF!</definedName>
    <definedName name="KFKIO" localSheetId="12">#REF!</definedName>
    <definedName name="KFKIO" localSheetId="13">#REF!</definedName>
    <definedName name="KFKIO">#REF!</definedName>
    <definedName name="KFUALL" localSheetId="10">#REF!</definedName>
    <definedName name="KFUALL" localSheetId="12">#REF!</definedName>
    <definedName name="KFUALL" localSheetId="13">#REF!</definedName>
    <definedName name="KFUALL">#REF!</definedName>
    <definedName name="KHKIALL" localSheetId="10">#REF!</definedName>
    <definedName name="KHKIALL" localSheetId="12">#REF!</definedName>
    <definedName name="KHKIALL" localSheetId="13">#REF!</definedName>
    <definedName name="KHKIALL">#REF!</definedName>
    <definedName name="KHKIPBL" localSheetId="10">#REF!</definedName>
    <definedName name="KHKIPBL" localSheetId="12">#REF!</definedName>
    <definedName name="KHKIPBL" localSheetId="13">#REF!</definedName>
    <definedName name="KHKIPBL">#REF!</definedName>
    <definedName name="KIVALL" localSheetId="10">#REF!</definedName>
    <definedName name="KIVALL" localSheetId="12">#REF!</definedName>
    <definedName name="KIVALL" localSheetId="13">#REF!</definedName>
    <definedName name="KIVALL">#REF!</definedName>
    <definedName name="KIVPBL" localSheetId="10">#REF!</definedName>
    <definedName name="KIVPBL" localSheetId="12">#REF!</definedName>
    <definedName name="KIVPBL" localSheetId="13">#REF!</definedName>
    <definedName name="KIVPBL">#REF!</definedName>
    <definedName name="KOST" localSheetId="10">#REF!</definedName>
    <definedName name="KOST" localSheetId="12">#REF!</definedName>
    <definedName name="KOST" localSheetId="13">#REF!</definedName>
    <definedName name="KOST">#REF!</definedName>
    <definedName name="KTHTYALL" localSheetId="10">#REF!</definedName>
    <definedName name="KTHTYALL" localSheetId="12">#REF!</definedName>
    <definedName name="KTHTYALL" localSheetId="13">#REF!</definedName>
    <definedName name="KTHTYALL">#REF!</definedName>
    <definedName name="KTHTYPBL" localSheetId="10">#REF!</definedName>
    <definedName name="KTHTYPBL" localSheetId="12">#REF!</definedName>
    <definedName name="KTHTYPBL" localSheetId="13">#REF!</definedName>
    <definedName name="KTHTYPBL">#REF!</definedName>
    <definedName name="OHKIALL" localSheetId="10">#REF!</definedName>
    <definedName name="OHKIALL" localSheetId="12">#REF!</definedName>
    <definedName name="OHKIALL" localSheetId="13">#REF!</definedName>
    <definedName name="OHKIALL">#REF!</definedName>
    <definedName name="SMHKIALL" localSheetId="10">#REF!</definedName>
    <definedName name="SMHKIALL" localSheetId="12">#REF!</definedName>
    <definedName name="SMHKIALL" localSheetId="13">#REF!</definedName>
    <definedName name="SMHKIALL">#REF!</definedName>
    <definedName name="SMHKIO" localSheetId="10">#REF!</definedName>
    <definedName name="SMHKIO" localSheetId="12">#REF!</definedName>
    <definedName name="SMHKIO" localSheetId="13">#REF!</definedName>
    <definedName name="SMHKIO">#REF!</definedName>
    <definedName name="SMHKIPBL" localSheetId="10">#REF!</definedName>
    <definedName name="SMHKIPBL" localSheetId="12">#REF!</definedName>
    <definedName name="SMHKIPBL" localSheetId="13">#REF!</definedName>
    <definedName name="SMHKIPBL">#REF!</definedName>
    <definedName name="SMHUALL" localSheetId="10">#REF!</definedName>
    <definedName name="SMHUALL" localSheetId="12">#REF!</definedName>
    <definedName name="SMHUALL" localSheetId="13">#REF!</definedName>
    <definedName name="SMHUALL">#REF!</definedName>
    <definedName name="SMHUO" localSheetId="10">#REF!</definedName>
    <definedName name="SMHUO" localSheetId="12">#REF!</definedName>
    <definedName name="SMHUO" localSheetId="13">#REF!</definedName>
    <definedName name="SMHUO">#REF!</definedName>
    <definedName name="THKIALL" localSheetId="10">#REF!</definedName>
    <definedName name="THKIALL" localSheetId="12">#REF!</definedName>
    <definedName name="THKIALL" localSheetId="13">#REF!</definedName>
    <definedName name="THKIALL">#REF!</definedName>
    <definedName name="USAESALL" localSheetId="10">#REF!</definedName>
    <definedName name="USAESALL" localSheetId="12">#REF!</definedName>
    <definedName name="USAESALL" localSheetId="13">#REF!</definedName>
    <definedName name="USAESALL">#REF!</definedName>
    <definedName name="USAESPBL" localSheetId="10">#REF!</definedName>
    <definedName name="USAESPBL" localSheetId="12">#REF!</definedName>
    <definedName name="USAESPBL" localSheetId="13">#REF!</definedName>
    <definedName name="USAESPBL">#REF!</definedName>
    <definedName name="USKIALL" localSheetId="10">#REF!</definedName>
    <definedName name="USKIALL" localSheetId="12">#REF!</definedName>
    <definedName name="USKIALL" localSheetId="13">#REF!</definedName>
    <definedName name="USKIALL">#REF!</definedName>
    <definedName name="USTYALL" localSheetId="10">#REF!</definedName>
    <definedName name="USTYALL" localSheetId="12">#REF!</definedName>
    <definedName name="USTYALL" localSheetId="13">#REF!</definedName>
    <definedName name="USTYALL">#REF!</definedName>
    <definedName name="USUO" localSheetId="10">#REF!</definedName>
    <definedName name="USUO" localSheetId="12">#REF!</definedName>
    <definedName name="USUO" localSheetId="13">#REF!</definedName>
    <definedName name="USUO">#REF!</definedName>
  </definedNames>
  <calcPr calcId="191029"/>
</workbook>
</file>

<file path=xl/calcChain.xml><?xml version="1.0" encoding="utf-8"?>
<calcChain xmlns="http://schemas.openxmlformats.org/spreadsheetml/2006/main">
  <c r="F5" i="59" l="1"/>
  <c r="E5" i="59"/>
  <c r="D5" i="59"/>
  <c r="C5" i="59"/>
  <c r="B6" i="59"/>
  <c r="B5" i="59" s="1"/>
  <c r="J12" i="54" l="1"/>
  <c r="G12" i="54"/>
  <c r="D12" i="54"/>
  <c r="J11" i="54"/>
  <c r="G11" i="54"/>
  <c r="D11" i="54"/>
  <c r="J10" i="54"/>
  <c r="G10" i="54"/>
  <c r="D10" i="54"/>
  <c r="J9" i="54"/>
  <c r="G9" i="54"/>
  <c r="D9" i="54"/>
  <c r="J8" i="54"/>
  <c r="G8" i="54"/>
  <c r="D8" i="54"/>
  <c r="J7" i="54"/>
  <c r="G7" i="54"/>
  <c r="D7" i="54"/>
  <c r="J6" i="54"/>
  <c r="G6" i="54"/>
  <c r="D6" i="54"/>
</calcChain>
</file>

<file path=xl/sharedStrings.xml><?xml version="1.0" encoding="utf-8"?>
<sst xmlns="http://schemas.openxmlformats.org/spreadsheetml/2006/main" count="309" uniqueCount="184">
  <si>
    <t xml:space="preserve">Innehåll </t>
  </si>
  <si>
    <t>Totalt</t>
  </si>
  <si>
    <t>2022</t>
  </si>
  <si>
    <t>2023</t>
  </si>
  <si>
    <t>Forskning och utbildning på forskarnivå</t>
  </si>
  <si>
    <t>Utbildning på grundnivå och avancerad nivå</t>
  </si>
  <si>
    <t>Totala verksamhetsintäkter</t>
  </si>
  <si>
    <t>Intäkter av statsanslag</t>
  </si>
  <si>
    <t>Intäkter av avgifter och andra ersättningar</t>
  </si>
  <si>
    <t>Intäkter av bidrag</t>
  </si>
  <si>
    <t>Finansiella intäkter</t>
  </si>
  <si>
    <t>Totala verksamhetskostnader</t>
  </si>
  <si>
    <t>Personalkostnader</t>
  </si>
  <si>
    <t>Lokalkostnader</t>
  </si>
  <si>
    <t>Övriga driftskostnader</t>
  </si>
  <si>
    <t>Finansiella kostnader</t>
  </si>
  <si>
    <t>Avskrivningar</t>
  </si>
  <si>
    <t>Verksamhetsutfall</t>
  </si>
  <si>
    <t>Årets kapitalförändring</t>
  </si>
  <si>
    <t>Ersättning för klinisk utbildning och forskning</t>
  </si>
  <si>
    <t>Tabell 7.1. Sammanställning av lärosätenas resultaträkningar 2022 och 2023, miljoner kronor (löpande priser).</t>
  </si>
  <si>
    <t>Totala kostnader</t>
  </si>
  <si>
    <t>Humanistiskt, teologiskt, juridiskt, samhällsvetenskapligt</t>
  </si>
  <si>
    <t>Naturvetenskapligt, tekniskt, farmaceutiskt</t>
  </si>
  <si>
    <t>Vård</t>
  </si>
  <si>
    <t>Odontologiskt</t>
  </si>
  <si>
    <t>Medicinskt</t>
  </si>
  <si>
    <t>Undervisning</t>
  </si>
  <si>
    <t>Verksamhetsförlagd utbildning</t>
  </si>
  <si>
    <t>Övrigt</t>
  </si>
  <si>
    <t>Design</t>
  </si>
  <si>
    <t>Konst</t>
  </si>
  <si>
    <t>Musik</t>
  </si>
  <si>
    <t>Opera</t>
  </si>
  <si>
    <t>Teater</t>
  </si>
  <si>
    <t>Media</t>
  </si>
  <si>
    <t>Dans</t>
  </si>
  <si>
    <t>Idrott</t>
  </si>
  <si>
    <t>Utbildningsområde</t>
  </si>
  <si>
    <t>Ersättning per helårsstudent, 2024, kronor</t>
  </si>
  <si>
    <t>Ersättning per helårsprestation, 2024, kronor</t>
  </si>
  <si>
    <t>Civilingenjörer och avancerad nivå</t>
  </si>
  <si>
    <t>Basår</t>
  </si>
  <si>
    <t>Slutår</t>
  </si>
  <si>
    <t>Utbildning</t>
  </si>
  <si>
    <t>Utbyggnad</t>
  </si>
  <si>
    <t>Permanent effekt</t>
  </si>
  <si>
    <t>--</t>
  </si>
  <si>
    <t>Figur 7.1</t>
  </si>
  <si>
    <t>Figur 7.2</t>
  </si>
  <si>
    <t>Figur 7.3</t>
  </si>
  <si>
    <t>Figur 7.4</t>
  </si>
  <si>
    <t>Figur 7.5</t>
  </si>
  <si>
    <t>Figur 7.6</t>
  </si>
  <si>
    <t>Figur 7.7</t>
  </si>
  <si>
    <t>Figur 7.8</t>
  </si>
  <si>
    <t>Figur 7.9</t>
  </si>
  <si>
    <t>Tabell 7.1</t>
  </si>
  <si>
    <t>Tabell 7.2</t>
  </si>
  <si>
    <t>Tabell 7.3</t>
  </si>
  <si>
    <t>Tabell 7.4</t>
  </si>
  <si>
    <t>Tabell 7.5</t>
  </si>
  <si>
    <t>Tabell 7.6</t>
  </si>
  <si>
    <t>Kapitel 7 Högskolans ekonomi och finansiering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</si>
  <si>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</si>
  <si>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</si>
  <si>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</si>
  <si>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</si>
  <si>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</si>
  <si>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</si>
  <si>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</si>
  <si>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</si>
  <si>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</si>
  <si>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</si>
  <si>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</si>
  <si>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</si>
  <si>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</si>
  <si>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</si>
  <si>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</si>
  <si>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</si>
  <si>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</si>
  <si>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</si>
  <si>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</si>
  <si>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Skattat myndighetskapital</t>
  </si>
  <si>
    <t>Skattat myndighetskapital som andel av de totala kostnaderna (höger axel)</t>
  </si>
  <si>
    <t>Utbildningsvolymens ekonomiska värde</t>
  </si>
  <si>
    <t>Takbelopp</t>
  </si>
  <si>
    <t>Utgående anslagssparande</t>
  </si>
  <si>
    <t>Utgående överproduktion</t>
  </si>
  <si>
    <t>Antal anslagsfinansierade helårsstudenter</t>
  </si>
  <si>
    <t>Teoretisk utbildningskapacitet</t>
  </si>
  <si>
    <t>Prognos teoretisk utbildningskapacitet</t>
  </si>
  <si>
    <t>Bidragsintäkter</t>
  </si>
  <si>
    <t>Externa medel</t>
  </si>
  <si>
    <t>Direkta statsanslag</t>
  </si>
  <si>
    <t>Oförbrukade bidrag</t>
  </si>
  <si>
    <t>Statliga</t>
  </si>
  <si>
    <t>Externa statliga medel</t>
  </si>
  <si>
    <t>Privata i Sverige</t>
  </si>
  <si>
    <t>Organisationer utan vinstsyfte</t>
  </si>
  <si>
    <t>Företag</t>
  </si>
  <si>
    <t>EU och övriga utlandet</t>
  </si>
  <si>
    <t>Övriga offentliga</t>
  </si>
  <si>
    <t>Kommuner och regioner</t>
  </si>
  <si>
    <t>Offentliga forskningsstiftelser</t>
  </si>
  <si>
    <t>Forskningsråd</t>
  </si>
  <si>
    <t>Vetenskapsrådet</t>
  </si>
  <si>
    <t>Formas</t>
  </si>
  <si>
    <t>Forte</t>
  </si>
  <si>
    <t>Stiftelser och andra organisationer utan vinstsyfte i Sverige</t>
  </si>
  <si>
    <t>Wallenbergstiftelser</t>
  </si>
  <si>
    <t>Cancerfonden</t>
  </si>
  <si>
    <t>Stiftelsen Riksbankens jubileumsfond</t>
  </si>
  <si>
    <t>Stiftelser förvaltade av lärosäte</t>
  </si>
  <si>
    <t>Hjärt-lungfonden</t>
  </si>
  <si>
    <t>Övriga finansiärer</t>
  </si>
  <si>
    <t>Statliga myndigheter (exkl. forskningsråd)</t>
  </si>
  <si>
    <t>Vinnova</t>
  </si>
  <si>
    <t>Statliga universitet och högskolor</t>
  </si>
  <si>
    <t>Energimyndigheten</t>
  </si>
  <si>
    <t>Trafikverket</t>
  </si>
  <si>
    <t>Sida/SAREC</t>
  </si>
  <si>
    <t>EU</t>
  </si>
  <si>
    <t>EU:s ramprogram exkl. ERC</t>
  </si>
  <si>
    <t>Europeiska forskningsrådet (ERC)</t>
  </si>
  <si>
    <t>EU, ej ramprogram</t>
  </si>
  <si>
    <t>SSF</t>
  </si>
  <si>
    <t>KK-stiftelsen</t>
  </si>
  <si>
    <t>Östersjöstiftelsen</t>
  </si>
  <si>
    <t>Mistra</t>
  </si>
  <si>
    <t>Medel från övriga utlandet</t>
  </si>
  <si>
    <t>Organisationer utan vinstsyfte i utlandet</t>
  </si>
  <si>
    <t>Företag i utlandet</t>
  </si>
  <si>
    <t>Företag i Sverige</t>
  </si>
  <si>
    <t>Kommuner</t>
  </si>
  <si>
    <t>Sammanställning av lärosätenas resultaträkningar år 2022 och 2023, miljoner kronor (löpande priser).</t>
  </si>
  <si>
    <t>Lärosätenas totala intäkter samt intäkter för utbildning på grundnivå och avancerad nivå respektive forskning och utbildning på forskarnivå åren 2003–2023, miljarder kronor (2023 års priser).</t>
  </si>
  <si>
    <t>Lärosätenas samlade takbelopp och det ekonomiska värdet av utbildningsvolymen åren 2003–2023, miljarder kronor, 2023 års priser.</t>
  </si>
  <si>
    <t>Ekonomiskt värde av lärosätenas anslagssparande och överproduktion under perioden åren 2003–2023, miljarder kronor (löpande priser).</t>
  </si>
  <si>
    <t>Faktiskt antal anslagsfinansierade helårsstudenter respektive teoretisk utbildningskapacitet åren 2011–2023 samt prognos för teoretisk utbildningskapacitet åren 2024–2029.</t>
  </si>
  <si>
    <r>
      <t>Anslagsförändringar i och med utbyggnader och förstärkningar åren 2024–2029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enligt prop. 2023/24:1, i miljoner kronor (löpande priser).</t>
    </r>
  </si>
  <si>
    <t>Studentservice</t>
  </si>
  <si>
    <t>FoU</t>
  </si>
  <si>
    <t>Storbritannien</t>
  </si>
  <si>
    <t xml:space="preserve">Sverige </t>
  </si>
  <si>
    <t xml:space="preserve">Norge </t>
  </si>
  <si>
    <t xml:space="preserve">Danmark </t>
  </si>
  <si>
    <t xml:space="preserve">Nederländerna </t>
  </si>
  <si>
    <t xml:space="preserve">Tyskland </t>
  </si>
  <si>
    <t xml:space="preserve">Finland </t>
  </si>
  <si>
    <t xml:space="preserve">Frankrike </t>
  </si>
  <si>
    <t xml:space="preserve">Estland </t>
  </si>
  <si>
    <t xml:space="preserve">Spanien </t>
  </si>
  <si>
    <t>EU25 -  genomsnitt</t>
  </si>
  <si>
    <t>OECD - genomsnitt</t>
  </si>
  <si>
    <r>
      <t>Figur 7.1. Utbildningsanordnarnas totala utgifter per helårsstudent i eftergymnasial utbildning (ISCED 5–8) i ett urval av OECD-länder, fördelade på olika verksamheter, 2020.</t>
    </r>
    <r>
      <rPr>
        <sz val="10"/>
        <rFont val="Arial"/>
        <family val="2"/>
      </rPr>
      <t xml:space="preserve"> Köpkraftjusterade USA-dollar. Källa: OECD.</t>
    </r>
  </si>
  <si>
    <t>Figur 7.2. Lärosätenas totala intäkter samt intäkter för utbildning på grundnivå och avancerad nivå respektive forskning och utbildning på forskarnivå åren 2003–2023, miljarder kronor (2023 års priser).</t>
  </si>
  <si>
    <r>
      <t xml:space="preserve">Figur 7.4. Lärosätenas totala kostnader respektive skattat myndighetskapital åren 2003–2023, miljarder kronor (löpande priser). </t>
    </r>
    <r>
      <rPr>
        <sz val="10"/>
        <rFont val="Arial"/>
        <family val="2"/>
      </rPr>
      <t>Kvoten som visar det skattade myndighetskapitalet som andel av kostnaderna avläses på skalan till höger.</t>
    </r>
  </si>
  <si>
    <t>Figur 7.5. Lärosätenas samlade takbelopp och det ekonomiska värdet av utbildningsvolymen åren 2003–2023, miljarder kronor, 2023 års priser.</t>
  </si>
  <si>
    <t>Figur 7.6. Ekonomiskt värde av lärosätenas anslagssparande och överproduktion under perioden åren 2003–2023, miljarder kronor (löpande priser).</t>
  </si>
  <si>
    <t>Figur 7.7. Faktiskt antal anslagsfinansierade helårsstudenter respektive teoretisk utbildningskapacitet åren 2011–2023 samt prognos för teoretisk utbildningskapacitet åren 2024–2029.</t>
  </si>
  <si>
    <r>
      <t>Figur 7.9. Lärosätenas bidragsintäkter och oförbrukade bidrag till forskning och utbildning på forskarnivå åren 2013–2023, miljarder kronor (2023 års priser).</t>
    </r>
    <r>
      <rPr>
        <sz val="10"/>
        <rFont val="Arial"/>
        <family val="2"/>
      </rPr>
      <t xml:space="preserve"> De anslag som fördelas via Kammarkollegiet efter beslut av regeringen ingår inte i bidragsintäkterna, men ingår i oförbrukade bidrag.</t>
    </r>
  </si>
  <si>
    <t>Figur 7.3. Lärosätenas ekonomiska resultat (årets kapitalförändring) per verksamhetsområde, åren 2005–2023, miljarder kronor (löpande priser).</t>
  </si>
  <si>
    <t>Lärosätenas ekonomiska resultat (årets kapitalförändring) per verksamhetsområde, åren 2005–2023, miljarder kronor (löpande priser).</t>
  </si>
  <si>
    <t>Förändring</t>
  </si>
  <si>
    <t>Förändring (%)</t>
  </si>
  <si>
    <t>Höjda ersättningsbelopp naturvetenskap/teknik/farmaci</t>
  </si>
  <si>
    <r>
      <t>Figur 7.6. Lärosätenas intäkter av forskningsbidrag år 2022 och 2023 per finansiär, miljoner kronor (löpande priser).</t>
    </r>
    <r>
      <rPr>
        <sz val="10"/>
        <color rgb="FF000000"/>
        <rFont val="Arial"/>
        <family val="2"/>
      </rPr>
      <t xml:space="preserve"> I tabellen särredovisas ett urval av finansiärer. De anslag som Kammarkollegiet fördelas efter beslut av regeringen ingår inte i sammanställningen.</t>
    </r>
  </si>
  <si>
    <t>Figur 7.5. Ekonomiskt värde av lärosätenas anslagssparande och överproduktion under perioden åren 2003–2023, miljarder kronor (löpande priser).</t>
  </si>
  <si>
    <t>Avancerad nivå</t>
  </si>
  <si>
    <t>Försöksverksamhet kort KPU</t>
  </si>
  <si>
    <r>
      <t xml:space="preserve">Figur 7.8. Lärosätenas intäkter till forskning och utbildning på forskarnivå uppdelade på direkta statsanslag, externa medel och finansiella intäkter under åren 1998–2023, miljarder kronor (2023 års priser). </t>
    </r>
    <r>
      <rPr>
        <sz val="10"/>
        <rFont val="Arial"/>
        <family val="2"/>
      </rPr>
      <t>De direkta statsanslagen inkluderar också de anslag som fördelas via Kammarkollegiet efter beslut av regeringen.</t>
    </r>
  </si>
  <si>
    <r>
      <t xml:space="preserve">Tabell 7.2. Kostnader per kostnadsslag och verksamhetsområde, åren 2022 och 2023, miljoner kronor i löpande priser. </t>
    </r>
    <r>
      <rPr>
        <sz val="10"/>
        <rFont val="Arial"/>
        <family val="2"/>
      </rPr>
      <t>Verksamhetsområdet Fortlöpande miljöanalys särredovisas inte i tabellen.</t>
    </r>
  </si>
  <si>
    <t>Regioner</t>
  </si>
  <si>
    <r>
      <t xml:space="preserve">Figur 7.4. Anslagsförändringar med anledning av utbyggnader och förstärkningar åren 2024–2029, miljoner kronor (löpande priser). </t>
    </r>
    <r>
      <rPr>
        <sz val="10"/>
        <rFont val="Arial"/>
        <family val="2"/>
      </rPr>
      <t xml:space="preserve">Källa: Prop 2023/24:1, utgiftsområde 16, tabell 5.11. </t>
    </r>
  </si>
  <si>
    <t xml:space="preserve">Lärosätenas totala kostnader respektive skattat myndighetskapital åren 2003–2023, miljarder kronor (löpande priser). </t>
  </si>
  <si>
    <t xml:space="preserve">Lärosätenas intäkter till forskning och utbildning på forskarnivå uppdelade på direkta statsanslag, externa medel och finansiella intäkter under åren 1998–2023, miljarder kronor (2023 års priser). </t>
  </si>
  <si>
    <r>
      <t>Lärosätenas bidragsintäkter och oförbrukade bidrag till forskning och utbildning på forskarnivå åren 2013–2023, miljarder kronor (2023 års priser).</t>
    </r>
    <r>
      <rPr>
        <sz val="10"/>
        <rFont val="Arial"/>
        <family val="2"/>
      </rPr>
      <t xml:space="preserve"> </t>
    </r>
  </si>
  <si>
    <t xml:space="preserve">Kostnader per kostnadsslag, totalt och per verksamhetsområde, år 2022 och 2023, miljoner kronor i löpande priser. </t>
  </si>
  <si>
    <t>Ersättningsbelopp 2024 (i kronor) per helårsstudent och helårsprestation inom de olika utbildningsområdena.</t>
  </si>
  <si>
    <t xml:space="preserve">Tabell 7.3. Ersättningsbelopp 2024 (i kronor) per helårsstudent och helårsprestation inom de olika utbildningsområdena. </t>
  </si>
  <si>
    <t xml:space="preserve">Lärosätenas intäkter till forskning och utbildning på forskarnivå år 2022 och 2023 per finansiärskategori, miljoner kronor (löpande priser). </t>
  </si>
  <si>
    <t>Lärosätenas intäkter av forskningsbidrag år 2022 och 2023 per finansiär, miljoner kronor (löpande priser).</t>
  </si>
  <si>
    <t xml:space="preserve">Utbildningsanordnarnas totala utgifter per helårsstudent i eftergymnasial utbildning (ISCED 5–8) i ett urval av OECD-länder, fördelade på olika verksamheter,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</si>
</sst>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£&quot;* #,##0_-;\-&quot;£&quot;* #,##0_-;_-&quot;£&quot;* &quot;-&quot;_-;_-@_-"/>
    <numFmt numFmtId="165" formatCode="_-* #,##0_-;\-* #,##0_-;_-* &quot;-&quot;_-;_-@_-"/>
    <numFmt numFmtId="166" formatCode="0.000"/>
    <numFmt numFmtId="167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theme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78">
    <xf numFmtId="0" fontId="0" fillId="0" borderId="0"/>
    <xf numFmtId="0" fontId="5" fillId="0" borderId="0" applyNumberFormat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99">
    <xf numFmtId="0" fontId="0" fillId="0" borderId="0" xfId="0"/>
    <xf numFmtId="49" fontId="3" fillId="0" borderId="0" xfId="0" applyNumberFormat="1" applyFont="1" applyAlignment="1">
      <alignment vertical="top" wrapText="1"/>
    </xf>
    <xf numFmtId="0" fontId="4" fillId="0" borderId="0" xfId="0" applyFont="1" applyAlignment="1"/>
    <xf numFmtId="0" fontId="4" fillId="0" borderId="0" xfId="0" applyFont="1"/>
    <xf numFmtId="0" fontId="3" fillId="0" borderId="1" xfId="0" applyFont="1" applyBorder="1" applyAlignment="1">
      <alignment wrapText="1"/>
    </xf>
    <xf numFmtId="3" fontId="4" fillId="0" borderId="0" xfId="0" applyNumberFormat="1" applyFont="1"/>
    <xf numFmtId="3" fontId="4" fillId="0" borderId="0" xfId="0" applyNumberFormat="1" applyFont="1" applyFill="1"/>
    <xf numFmtId="0" fontId="9" fillId="0" borderId="0" xfId="0" applyFont="1"/>
    <xf numFmtId="0" fontId="9" fillId="0" borderId="3" xfId="0" applyFont="1" applyBorder="1"/>
    <xf numFmtId="0" fontId="9" fillId="0" borderId="3" xfId="0" applyFont="1" applyBorder="1" applyAlignment="1">
      <alignment wrapText="1"/>
    </xf>
    <xf numFmtId="0" fontId="10" fillId="0" borderId="0" xfId="0" applyFont="1" applyAlignment="1">
      <alignment horizontal="left" indent="2"/>
    </xf>
    <xf numFmtId="3" fontId="0" fillId="0" borderId="0" xfId="0" applyNumberFormat="1"/>
    <xf numFmtId="0" fontId="9" fillId="0" borderId="0" xfId="0" applyFont="1" applyBorder="1"/>
    <xf numFmtId="0" fontId="1" fillId="0" borderId="0" xfId="4" applyFont="1"/>
    <xf numFmtId="0" fontId="11" fillId="0" borderId="0" xfId="73" applyFo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3" fontId="3" fillId="0" borderId="0" xfId="0" applyNumberFormat="1" applyFont="1"/>
    <xf numFmtId="0" fontId="0" fillId="0" borderId="2" xfId="0" applyBorder="1"/>
    <xf numFmtId="0" fontId="3" fillId="0" borderId="0" xfId="0" applyFont="1"/>
    <xf numFmtId="0" fontId="9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 indent="2"/>
    </xf>
    <xf numFmtId="0" fontId="3" fillId="0" borderId="0" xfId="0" applyFont="1" applyBorder="1" applyAlignment="1">
      <alignment wrapText="1"/>
    </xf>
    <xf numFmtId="0" fontId="12" fillId="0" borderId="0" xfId="73" applyFont="1"/>
    <xf numFmtId="0" fontId="16" fillId="0" borderId="0" xfId="74"/>
    <xf numFmtId="0" fontId="17" fillId="0" borderId="0" xfId="74" applyFont="1"/>
    <xf numFmtId="0" fontId="18" fillId="0" borderId="0" xfId="76"/>
    <xf numFmtId="0" fontId="19" fillId="0" borderId="0" xfId="76" applyFont="1"/>
    <xf numFmtId="0" fontId="3" fillId="0" borderId="0" xfId="0" applyFont="1" applyAlignment="1">
      <alignment vertical="center"/>
    </xf>
    <xf numFmtId="0" fontId="4" fillId="0" borderId="0" xfId="0" applyFont="1" applyFill="1"/>
    <xf numFmtId="0" fontId="4" fillId="0" borderId="0" xfId="73"/>
    <xf numFmtId="0" fontId="3" fillId="0" borderId="0" xfId="73" applyFont="1" applyFill="1"/>
    <xf numFmtId="0" fontId="4" fillId="0" borderId="0" xfId="73" applyFont="1" applyFill="1"/>
    <xf numFmtId="3" fontId="4" fillId="0" borderId="0" xfId="73" applyNumberFormat="1"/>
    <xf numFmtId="0" fontId="4" fillId="0" borderId="0" xfId="73" applyFill="1"/>
    <xf numFmtId="0" fontId="4" fillId="0" borderId="0" xfId="73" quotePrefix="1"/>
    <xf numFmtId="0" fontId="4" fillId="0" borderId="0" xfId="73" applyFont="1"/>
    <xf numFmtId="0" fontId="3" fillId="0" borderId="0" xfId="73" applyFont="1"/>
    <xf numFmtId="49" fontId="4" fillId="0" borderId="0" xfId="0" applyNumberFormat="1" applyFont="1" applyFill="1" applyAlignment="1">
      <alignment vertical="top" wrapText="1"/>
    </xf>
    <xf numFmtId="0" fontId="4" fillId="0" borderId="0" xfId="74" applyFont="1"/>
    <xf numFmtId="0" fontId="3" fillId="0" borderId="0" xfId="74" applyFont="1"/>
    <xf numFmtId="0" fontId="3" fillId="0" borderId="0" xfId="74" applyFont="1" applyAlignment="1">
      <alignment horizontal="right"/>
    </xf>
    <xf numFmtId="3" fontId="4" fillId="0" borderId="0" xfId="74" applyNumberFormat="1" applyFont="1"/>
    <xf numFmtId="3" fontId="15" fillId="0" borderId="0" xfId="74" applyNumberFormat="1" applyFont="1"/>
    <xf numFmtId="0" fontId="4" fillId="0" borderId="0" xfId="74" applyFont="1" applyAlignment="1">
      <alignment horizontal="right"/>
    </xf>
    <xf numFmtId="0" fontId="4" fillId="0" borderId="0" xfId="74" applyFont="1" applyFill="1" applyAlignment="1">
      <alignment horizontal="right"/>
    </xf>
    <xf numFmtId="0" fontId="4" fillId="0" borderId="0" xfId="74" applyFont="1" applyFill="1"/>
    <xf numFmtId="3" fontId="4" fillId="0" borderId="0" xfId="74" applyNumberFormat="1" applyFont="1" applyFill="1"/>
    <xf numFmtId="0" fontId="20" fillId="0" borderId="0" xfId="76" applyFont="1"/>
    <xf numFmtId="0" fontId="13" fillId="0" borderId="0" xfId="76" applyFont="1"/>
    <xf numFmtId="0" fontId="21" fillId="0" borderId="0" xfId="76" applyFont="1"/>
    <xf numFmtId="0" fontId="22" fillId="0" borderId="0" xfId="76" applyFont="1"/>
    <xf numFmtId="0" fontId="14" fillId="0" borderId="0" xfId="76" applyFont="1"/>
    <xf numFmtId="0" fontId="15" fillId="0" borderId="0" xfId="76" applyFont="1"/>
    <xf numFmtId="0" fontId="21" fillId="0" borderId="0" xfId="76" applyFont="1" applyAlignment="1">
      <alignment horizontal="right"/>
    </xf>
    <xf numFmtId="0" fontId="22" fillId="0" borderId="0" xfId="76" applyFont="1" applyAlignment="1"/>
    <xf numFmtId="166" fontId="18" fillId="0" borderId="0" xfId="76" applyNumberFormat="1"/>
    <xf numFmtId="1" fontId="14" fillId="0" borderId="0" xfId="0" applyNumberFormat="1" applyFont="1"/>
    <xf numFmtId="1" fontId="15" fillId="0" borderId="0" xfId="0" applyNumberFormat="1" applyFont="1"/>
    <xf numFmtId="3" fontId="22" fillId="0" borderId="0" xfId="76" applyNumberFormat="1" applyFont="1"/>
    <xf numFmtId="3" fontId="21" fillId="0" borderId="0" xfId="76" applyNumberFormat="1" applyFont="1"/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Fill="1" applyBorder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indent="1"/>
    </xf>
    <xf numFmtId="0" fontId="21" fillId="0" borderId="0" xfId="76" applyFont="1" applyAlignment="1">
      <alignment horizontal="left" indent="2"/>
    </xf>
    <xf numFmtId="0" fontId="22" fillId="0" borderId="0" xfId="76" applyFont="1" applyAlignment="1">
      <alignment horizontal="left" indent="1"/>
    </xf>
    <xf numFmtId="0" fontId="21" fillId="0" borderId="0" xfId="0" applyFont="1" applyAlignment="1">
      <alignment horizontal="left" indent="1"/>
    </xf>
    <xf numFmtId="0" fontId="21" fillId="0" borderId="0" xfId="0" applyFont="1" applyBorder="1" applyAlignment="1">
      <alignment horizontal="left" indent="1"/>
    </xf>
    <xf numFmtId="0" fontId="3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right"/>
    </xf>
    <xf numFmtId="0" fontId="3" fillId="0" borderId="0" xfId="76" applyFont="1" applyAlignment="1">
      <alignment horizontal="right"/>
    </xf>
    <xf numFmtId="0" fontId="4" fillId="0" borderId="0" xfId="74" applyFont="1" applyBorder="1"/>
    <xf numFmtId="0" fontId="3" fillId="0" borderId="0" xfId="74" applyFont="1" applyBorder="1"/>
    <xf numFmtId="0" fontId="23" fillId="0" borderId="0" xfId="76" applyFont="1"/>
    <xf numFmtId="0" fontId="22" fillId="2" borderId="0" xfId="76" applyFont="1" applyFill="1"/>
    <xf numFmtId="3" fontId="22" fillId="2" borderId="0" xfId="76" applyNumberFormat="1" applyFont="1" applyFill="1"/>
    <xf numFmtId="3" fontId="3" fillId="2" borderId="0" xfId="0" applyNumberFormat="1" applyFont="1" applyFill="1"/>
    <xf numFmtId="1" fontId="4" fillId="0" borderId="0" xfId="0" applyNumberFormat="1" applyFont="1" applyBorder="1"/>
    <xf numFmtId="3" fontId="3" fillId="0" borderId="0" xfId="0" applyNumberFormat="1" applyFont="1" applyBorder="1"/>
    <xf numFmtId="2" fontId="16" fillId="0" borderId="0" xfId="74" applyNumberFormat="1"/>
    <xf numFmtId="3" fontId="16" fillId="0" borderId="0" xfId="74" applyNumberFormat="1"/>
    <xf numFmtId="0" fontId="16" fillId="0" borderId="0" xfId="74" applyFill="1"/>
    <xf numFmtId="3" fontId="16" fillId="0" borderId="0" xfId="74" applyNumberFormat="1" applyFill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2" fontId="4" fillId="0" borderId="0" xfId="74" applyNumberFormat="1" applyFont="1"/>
    <xf numFmtId="167" fontId="4" fillId="0" borderId="0" xfId="74" applyNumberFormat="1" applyFont="1" applyFill="1"/>
    <xf numFmtId="0" fontId="3" fillId="0" borderId="0" xfId="74" applyFont="1" applyFill="1" applyBorder="1" applyAlignment="1">
      <alignment horizontal="right"/>
    </xf>
    <xf numFmtId="167" fontId="4" fillId="0" borderId="0" xfId="74" applyNumberFormat="1" applyFont="1"/>
    <xf numFmtId="1" fontId="4" fillId="0" borderId="0" xfId="74" applyNumberFormat="1" applyFont="1"/>
    <xf numFmtId="167" fontId="21" fillId="0" borderId="0" xfId="76" applyNumberFormat="1" applyFont="1"/>
    <xf numFmtId="167" fontId="21" fillId="0" borderId="0" xfId="76" applyNumberFormat="1" applyFont="1" applyFill="1"/>
    <xf numFmtId="1" fontId="4" fillId="0" borderId="0" xfId="76" applyNumberFormat="1" applyFont="1"/>
    <xf numFmtId="0" fontId="22" fillId="0" borderId="0" xfId="76" applyFont="1" applyBorder="1" applyAlignment="1">
      <alignment horizontal="left" indent="1"/>
    </xf>
    <xf numFmtId="0" fontId="3" fillId="0" borderId="0" xfId="74" applyFont="1" applyFill="1"/>
    <xf numFmtId="49" fontId="8" fillId="0" borderId="0" xfId="0" applyNumberFormat="1" applyFont="1" applyAlignment="1">
      <alignment horizontal="left" vertical="top" wrapText="1"/>
    </xf>
    <xf numFmtId="0" fontId="9" fillId="0" borderId="2" xfId="0" applyFont="1" applyBorder="1" applyAlignment="1">
      <alignment horizontal="center" wrapText="1"/>
    </xf>
  </cellXfs>
  <cellStyles count="78"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Normal" xfId="0" builtinId="0"/>
    <cellStyle name="Normal 2" xfId="4" xr:uid="{00000000-0005-0000-0000-000045000000}"/>
    <cellStyle name="Normal 2 2" xfId="73" xr:uid="{D8988613-1633-4E2F-9701-9B0C6ABCCBF5}"/>
    <cellStyle name="Normal 3" xfId="74" xr:uid="{DEDE2E6A-D058-474A-9231-2F528599CD16}"/>
    <cellStyle name="Normal 4" xfId="76" xr:uid="{E8E6CB9A-EA91-408D-A8EB-ECFC6B9F8D44}"/>
    <cellStyle name="Procent 2" xfId="75" xr:uid="{5578C462-091E-4D0F-82B5-8E59016523DD}"/>
    <cellStyle name="Procent 3" xfId="77" xr:uid="{1C6D14CD-A3E5-4101-86BC-09D128CBB6E8}"/>
    <cellStyle name="times" xfId="1" xr:uid="{00000000-0005-0000-0000-000046000000}"/>
    <cellStyle name="Tusental (0)_SFi.xls" xfId="2" xr:uid="{00000000-0005-0000-0000-000047000000}"/>
    <cellStyle name="Valuta (0)_SFi.xls" xfId="3" xr:uid="{00000000-0005-0000-0000-00004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7.1'!$B$4</c:f>
              <c:strCache>
                <c:ptCount val="1"/>
                <c:pt idx="0">
                  <c:v>Utbildning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7.1'!$A$5:$A$16</c:f>
              <c:strCache>
                <c:ptCount val="12"/>
                <c:pt idx="0">
                  <c:v>Storbritannien</c:v>
                </c:pt>
                <c:pt idx="1">
                  <c:v>Sverige </c:v>
                </c:pt>
                <c:pt idx="2">
                  <c:v>Norge </c:v>
                </c:pt>
                <c:pt idx="3">
                  <c:v>Danmark </c:v>
                </c:pt>
                <c:pt idx="4">
                  <c:v>Nederländerna </c:v>
                </c:pt>
                <c:pt idx="5">
                  <c:v>Tyskland </c:v>
                </c:pt>
                <c:pt idx="6">
                  <c:v>Finland </c:v>
                </c:pt>
                <c:pt idx="7">
                  <c:v>Frankrike </c:v>
                </c:pt>
                <c:pt idx="8">
                  <c:v>Estland </c:v>
                </c:pt>
                <c:pt idx="9">
                  <c:v>Spanien </c:v>
                </c:pt>
                <c:pt idx="10">
                  <c:v>EU25 -  genomsnitt</c:v>
                </c:pt>
                <c:pt idx="11">
                  <c:v>OECD - genomsnitt</c:v>
                </c:pt>
              </c:strCache>
            </c:strRef>
          </c:cat>
          <c:val>
            <c:numRef>
              <c:f>'Figur 7.1'!$B$5:$B$16</c:f>
              <c:numCache>
                <c:formatCode>#,##0</c:formatCode>
                <c:ptCount val="12"/>
                <c:pt idx="0">
                  <c:v>22860.959999999999</c:v>
                </c:pt>
                <c:pt idx="1">
                  <c:v>12390.97</c:v>
                </c:pt>
                <c:pt idx="2">
                  <c:v>15005.42</c:v>
                </c:pt>
                <c:pt idx="3">
                  <c:v>10850.93</c:v>
                </c:pt>
                <c:pt idx="4">
                  <c:v>13714.97</c:v>
                </c:pt>
                <c:pt idx="5">
                  <c:v>10939.98</c:v>
                </c:pt>
                <c:pt idx="6">
                  <c:v>10831.64</c:v>
                </c:pt>
                <c:pt idx="7">
                  <c:v>12538.2</c:v>
                </c:pt>
                <c:pt idx="8">
                  <c:v>10114.280000000001</c:v>
                </c:pt>
                <c:pt idx="9">
                  <c:v>10305.61</c:v>
                </c:pt>
                <c:pt idx="10">
                  <c:v>11598.700999999999</c:v>
                </c:pt>
                <c:pt idx="11">
                  <c:v>13352.03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7-4D03-B963-77C1F851C9D2}"/>
            </c:ext>
          </c:extLst>
        </c:ser>
        <c:ser>
          <c:idx val="1"/>
          <c:order val="1"/>
          <c:tx>
            <c:strRef>
              <c:f>'Figur 7.1'!$C$4</c:f>
              <c:strCache>
                <c:ptCount val="1"/>
                <c:pt idx="0">
                  <c:v>Studentservice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7.1'!$A$5:$A$16</c:f>
              <c:strCache>
                <c:ptCount val="12"/>
                <c:pt idx="0">
                  <c:v>Storbritannien</c:v>
                </c:pt>
                <c:pt idx="1">
                  <c:v>Sverige </c:v>
                </c:pt>
                <c:pt idx="2">
                  <c:v>Norge </c:v>
                </c:pt>
                <c:pt idx="3">
                  <c:v>Danmark </c:v>
                </c:pt>
                <c:pt idx="4">
                  <c:v>Nederländerna </c:v>
                </c:pt>
                <c:pt idx="5">
                  <c:v>Tyskland </c:v>
                </c:pt>
                <c:pt idx="6">
                  <c:v>Finland </c:v>
                </c:pt>
                <c:pt idx="7">
                  <c:v>Frankrike </c:v>
                </c:pt>
                <c:pt idx="8">
                  <c:v>Estland </c:v>
                </c:pt>
                <c:pt idx="9">
                  <c:v>Spanien </c:v>
                </c:pt>
                <c:pt idx="10">
                  <c:v>EU25 -  genomsnitt</c:v>
                </c:pt>
                <c:pt idx="11">
                  <c:v>OECD - genomsnitt</c:v>
                </c:pt>
              </c:strCache>
            </c:strRef>
          </c:cat>
          <c:val>
            <c:numRef>
              <c:f>'Figur 7.1'!$C$5:$C$16</c:f>
              <c:numCache>
                <c:formatCode>#,##0</c:formatCode>
                <c:ptCount val="12"/>
                <c:pt idx="0">
                  <c:v>952.83339999999998</c:v>
                </c:pt>
                <c:pt idx="1">
                  <c:v>0</c:v>
                </c:pt>
                <c:pt idx="2">
                  <c:v>212.2336</c:v>
                </c:pt>
                <c:pt idx="3">
                  <c:v>1.4757359999999999</c:v>
                </c:pt>
                <c:pt idx="4" formatCode="General">
                  <c:v>0</c:v>
                </c:pt>
                <c:pt idx="5">
                  <c:v>767.59690000000001</c:v>
                </c:pt>
                <c:pt idx="6">
                  <c:v>0</c:v>
                </c:pt>
                <c:pt idx="7">
                  <c:v>846.74480000000005</c:v>
                </c:pt>
                <c:pt idx="8">
                  <c:v>868.01530000000002</c:v>
                </c:pt>
                <c:pt idx="9">
                  <c:v>489.26190000000003</c:v>
                </c:pt>
                <c:pt idx="10">
                  <c:v>686.69263000000001</c:v>
                </c:pt>
                <c:pt idx="11">
                  <c:v>717.61360000000002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F7-4D03-B963-77C1F851C9D2}"/>
            </c:ext>
          </c:extLst>
        </c:ser>
        <c:ser>
          <c:idx val="2"/>
          <c:order val="2"/>
          <c:tx>
            <c:strRef>
              <c:f>'Figur 7.1'!$D$4</c:f>
              <c:strCache>
                <c:ptCount val="1"/>
                <c:pt idx="0">
                  <c:v>FoU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7.1'!$A$5:$A$16</c:f>
              <c:strCache>
                <c:ptCount val="12"/>
                <c:pt idx="0">
                  <c:v>Storbritannien</c:v>
                </c:pt>
                <c:pt idx="1">
                  <c:v>Sverige </c:v>
                </c:pt>
                <c:pt idx="2">
                  <c:v>Norge </c:v>
                </c:pt>
                <c:pt idx="3">
                  <c:v>Danmark </c:v>
                </c:pt>
                <c:pt idx="4">
                  <c:v>Nederländerna </c:v>
                </c:pt>
                <c:pt idx="5">
                  <c:v>Tyskland </c:v>
                </c:pt>
                <c:pt idx="6">
                  <c:v>Finland </c:v>
                </c:pt>
                <c:pt idx="7">
                  <c:v>Frankrike </c:v>
                </c:pt>
                <c:pt idx="8">
                  <c:v>Estland </c:v>
                </c:pt>
                <c:pt idx="9">
                  <c:v>Spanien </c:v>
                </c:pt>
                <c:pt idx="10">
                  <c:v>EU25 -  genomsnitt</c:v>
                </c:pt>
                <c:pt idx="11">
                  <c:v>OECD - genomsnitt</c:v>
                </c:pt>
              </c:strCache>
            </c:strRef>
          </c:cat>
          <c:val>
            <c:numRef>
              <c:f>'Figur 7.1'!$D$5:$D$16</c:f>
              <c:numCache>
                <c:formatCode>#,##0</c:formatCode>
                <c:ptCount val="12"/>
                <c:pt idx="0">
                  <c:v>5719.7259999999997</c:v>
                </c:pt>
                <c:pt idx="1">
                  <c:v>13823.69</c:v>
                </c:pt>
                <c:pt idx="2">
                  <c:v>9156.51</c:v>
                </c:pt>
                <c:pt idx="3">
                  <c:v>12579.6</c:v>
                </c:pt>
                <c:pt idx="4">
                  <c:v>7926.7169999999996</c:v>
                </c:pt>
                <c:pt idx="5">
                  <c:v>9052.3379999999997</c:v>
                </c:pt>
                <c:pt idx="6">
                  <c:v>8751.3780000000006</c:v>
                </c:pt>
                <c:pt idx="7">
                  <c:v>5494.9219999999996</c:v>
                </c:pt>
                <c:pt idx="8">
                  <c:v>6948.18</c:v>
                </c:pt>
                <c:pt idx="9">
                  <c:v>3565.9929999999999</c:v>
                </c:pt>
                <c:pt idx="10">
                  <c:v>6249.0225</c:v>
                </c:pt>
                <c:pt idx="11">
                  <c:v>6290.5069999999996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F7-4D03-B963-77C1F851C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969296"/>
        <c:axId val="700312736"/>
      </c:barChart>
      <c:catAx>
        <c:axId val="701969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0312736"/>
        <c:crosses val="autoZero"/>
        <c:auto val="1"/>
        <c:lblAlgn val="ctr"/>
        <c:lblOffset val="100"/>
        <c:noMultiLvlLbl val="0"/>
      </c:catAx>
      <c:valAx>
        <c:axId val="700312736"/>
        <c:scaling>
          <c:orientation val="minMax"/>
          <c:max val="30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Köpkraftsjusterade</a:t>
                </a:r>
                <a:r>
                  <a:rPr lang="sv-SE" baseline="0"/>
                  <a:t> USA-dollar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0.91631046119235093"/>
              <c:y val="0.921770626497774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196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323033210944919E-2"/>
          <c:y val="7.0175438596491224E-2"/>
          <c:w val="0.92200067151165943"/>
          <c:h val="0.72981598715768503"/>
        </c:manualLayout>
      </c:layout>
      <c:lineChart>
        <c:grouping val="standard"/>
        <c:varyColors val="0"/>
        <c:ser>
          <c:idx val="0"/>
          <c:order val="0"/>
          <c:tx>
            <c:strRef>
              <c:f>'Figur 7.2'!$A$7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7.2'!$B$4:$V$4</c:f>
              <c:strCach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strCache>
            </c:strRef>
          </c:cat>
          <c:val>
            <c:numRef>
              <c:f>'Figur 7.2'!$B$7:$V$7</c:f>
              <c:numCache>
                <c:formatCode>#,##0</c:formatCode>
                <c:ptCount val="21"/>
                <c:pt idx="0">
                  <c:v>66.934462631777805</c:v>
                </c:pt>
                <c:pt idx="1">
                  <c:v>67.794852166581506</c:v>
                </c:pt>
                <c:pt idx="2">
                  <c:v>68.288415420324796</c:v>
                </c:pt>
                <c:pt idx="3">
                  <c:v>69.870976056628194</c:v>
                </c:pt>
                <c:pt idx="4">
                  <c:v>69.101211902562497</c:v>
                </c:pt>
                <c:pt idx="5">
                  <c:v>70.741759305890795</c:v>
                </c:pt>
                <c:pt idx="6">
                  <c:v>74.540773885306095</c:v>
                </c:pt>
                <c:pt idx="7">
                  <c:v>78.638509607544805</c:v>
                </c:pt>
                <c:pt idx="8">
                  <c:v>80.240342028497693</c:v>
                </c:pt>
                <c:pt idx="9">
                  <c:v>81.8399140490951</c:v>
                </c:pt>
                <c:pt idx="10">
                  <c:v>83.303052035747797</c:v>
                </c:pt>
                <c:pt idx="11">
                  <c:v>85.280786940307095</c:v>
                </c:pt>
                <c:pt idx="12">
                  <c:v>85.351449671090805</c:v>
                </c:pt>
                <c:pt idx="13">
                  <c:v>86.948768505952302</c:v>
                </c:pt>
                <c:pt idx="14">
                  <c:v>87.179475841347795</c:v>
                </c:pt>
                <c:pt idx="15">
                  <c:v>88.798383044333207</c:v>
                </c:pt>
                <c:pt idx="16">
                  <c:v>89.536586231067005</c:v>
                </c:pt>
                <c:pt idx="17">
                  <c:v>90.120175990991001</c:v>
                </c:pt>
                <c:pt idx="18">
                  <c:v>92.446981336264898</c:v>
                </c:pt>
                <c:pt idx="19">
                  <c:v>89.520169997116994</c:v>
                </c:pt>
                <c:pt idx="20">
                  <c:v>88.522394127400105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19-4F3B-AB5A-F9D81C307ACF}"/>
            </c:ext>
          </c:extLst>
        </c:ser>
        <c:ser>
          <c:idx val="2"/>
          <c:order val="1"/>
          <c:tx>
            <c:strRef>
              <c:f>'Figur 7.2'!$A$5</c:f>
              <c:strCache>
                <c:ptCount val="1"/>
                <c:pt idx="0">
                  <c:v>Forskning och utbildning på forskarnivå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7.2'!$B$4:$V$4</c:f>
              <c:strCach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strCache>
            </c:strRef>
          </c:cat>
          <c:val>
            <c:numRef>
              <c:f>'Figur 7.2'!$B$5:$V$5</c:f>
              <c:numCache>
                <c:formatCode>#,##0</c:formatCode>
                <c:ptCount val="21"/>
                <c:pt idx="0">
                  <c:v>35.531065234202302</c:v>
                </c:pt>
                <c:pt idx="1">
                  <c:v>35.948965492556297</c:v>
                </c:pt>
                <c:pt idx="2">
                  <c:v>36.407599422828099</c:v>
                </c:pt>
                <c:pt idx="3">
                  <c:v>36.629951269858999</c:v>
                </c:pt>
                <c:pt idx="4">
                  <c:v>37.020677974250901</c:v>
                </c:pt>
                <c:pt idx="5">
                  <c:v>38.570885886533702</c:v>
                </c:pt>
                <c:pt idx="6">
                  <c:v>40.967040379328701</c:v>
                </c:pt>
                <c:pt idx="7">
                  <c:v>43.318634243750999</c:v>
                </c:pt>
                <c:pt idx="8">
                  <c:v>44.780856905877101</c:v>
                </c:pt>
                <c:pt idx="9">
                  <c:v>46.676726197725102</c:v>
                </c:pt>
                <c:pt idx="10">
                  <c:v>47.6872573566474</c:v>
                </c:pt>
                <c:pt idx="11">
                  <c:v>49.5560058689858</c:v>
                </c:pt>
                <c:pt idx="12">
                  <c:v>49.471191570378998</c:v>
                </c:pt>
                <c:pt idx="13">
                  <c:v>51.143478985458998</c:v>
                </c:pt>
                <c:pt idx="14">
                  <c:v>50.825333519862397</c:v>
                </c:pt>
                <c:pt idx="15">
                  <c:v>51.8422498042261</c:v>
                </c:pt>
                <c:pt idx="16">
                  <c:v>52.514918204079699</c:v>
                </c:pt>
                <c:pt idx="17">
                  <c:v>52.1376298997681</c:v>
                </c:pt>
                <c:pt idx="18">
                  <c:v>53.262801215927198</c:v>
                </c:pt>
                <c:pt idx="19">
                  <c:v>52.293587235995801</c:v>
                </c:pt>
                <c:pt idx="20">
                  <c:v>52.404668933397403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19-4F3B-AB5A-F9D81C307ACF}"/>
            </c:ext>
          </c:extLst>
        </c:ser>
        <c:ser>
          <c:idx val="1"/>
          <c:order val="2"/>
          <c:tx>
            <c:strRef>
              <c:f>'Figur 7.2'!$A$6</c:f>
              <c:strCache>
                <c:ptCount val="1"/>
                <c:pt idx="0">
                  <c:v>Utbildning på grundnivå och avancerad nivå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7.2'!$B$4:$V$4</c:f>
              <c:strCach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strCache>
            </c:strRef>
          </c:cat>
          <c:val>
            <c:numRef>
              <c:f>'Figur 7.2'!$B$6:$V$6</c:f>
              <c:numCache>
                <c:formatCode>#,##0</c:formatCode>
                <c:ptCount val="21"/>
                <c:pt idx="0">
                  <c:v>31.216658922296201</c:v>
                </c:pt>
                <c:pt idx="1">
                  <c:v>31.6455975959108</c:v>
                </c:pt>
                <c:pt idx="2">
                  <c:v>31.611411897689099</c:v>
                </c:pt>
                <c:pt idx="3">
                  <c:v>32.956089145703999</c:v>
                </c:pt>
                <c:pt idx="4">
                  <c:v>31.761295199115299</c:v>
                </c:pt>
                <c:pt idx="5">
                  <c:v>31.8479128759334</c:v>
                </c:pt>
                <c:pt idx="6">
                  <c:v>33.177897960679701</c:v>
                </c:pt>
                <c:pt idx="7">
                  <c:v>34.929894280461603</c:v>
                </c:pt>
                <c:pt idx="8">
                  <c:v>34.967934986324401</c:v>
                </c:pt>
                <c:pt idx="9">
                  <c:v>34.6294391583371</c:v>
                </c:pt>
                <c:pt idx="10">
                  <c:v>35.092857981979201</c:v>
                </c:pt>
                <c:pt idx="11">
                  <c:v>35.201054739714799</c:v>
                </c:pt>
                <c:pt idx="12">
                  <c:v>35.361900656477196</c:v>
                </c:pt>
                <c:pt idx="13">
                  <c:v>35.268923227823699</c:v>
                </c:pt>
                <c:pt idx="14">
                  <c:v>35.810754464907603</c:v>
                </c:pt>
                <c:pt idx="15">
                  <c:v>36.392940178342599</c:v>
                </c:pt>
                <c:pt idx="16">
                  <c:v>36.497576538837897</c:v>
                </c:pt>
                <c:pt idx="17">
                  <c:v>37.419770716371097</c:v>
                </c:pt>
                <c:pt idx="18">
                  <c:v>38.588701155289002</c:v>
                </c:pt>
                <c:pt idx="19">
                  <c:v>36.639780173218803</c:v>
                </c:pt>
                <c:pt idx="20">
                  <c:v>35.541399961692697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19-4F3B-AB5A-F9D81C307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646651286883503E-2"/>
              <c:y val="1.6442164330184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7170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474174256411162"/>
          <c:y val="0.864980333306686"/>
          <c:w val="0.5794195439516594"/>
          <c:h val="0.11298102950864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803149606299209E-2"/>
          <c:y val="0.125"/>
          <c:w val="0.90286351706036749"/>
          <c:h val="0.63759988334791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7.3'!$A$6</c:f>
              <c:strCache>
                <c:ptCount val="1"/>
                <c:pt idx="0">
                  <c:v>Utbildning på grundnivå och avancerad nivå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7.3'!$B$4:$T$4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'Figur 7.3'!$B$6:$T$6</c:f>
              <c:numCache>
                <c:formatCode>0.00</c:formatCode>
                <c:ptCount val="19"/>
                <c:pt idx="0">
                  <c:v>0.209565</c:v>
                </c:pt>
                <c:pt idx="1">
                  <c:v>0.43607000000000001</c:v>
                </c:pt>
                <c:pt idx="2">
                  <c:v>-0.137015</c:v>
                </c:pt>
                <c:pt idx="3">
                  <c:v>-1.166E-2</c:v>
                </c:pt>
                <c:pt idx="4">
                  <c:v>0.80968200000000001</c:v>
                </c:pt>
                <c:pt idx="5">
                  <c:v>1.3840749999999999</c:v>
                </c:pt>
                <c:pt idx="6">
                  <c:v>0.373307</c:v>
                </c:pt>
                <c:pt idx="7">
                  <c:v>-5.5357000000000003E-2</c:v>
                </c:pt>
                <c:pt idx="8">
                  <c:v>0.42198099999999999</c:v>
                </c:pt>
                <c:pt idx="9">
                  <c:v>0.41815122676549599</c:v>
                </c:pt>
                <c:pt idx="10">
                  <c:v>0.38440347688276899</c:v>
                </c:pt>
                <c:pt idx="11">
                  <c:v>-0.239262518624968</c:v>
                </c:pt>
                <c:pt idx="12">
                  <c:v>-0.23441100000000001</c:v>
                </c:pt>
                <c:pt idx="13">
                  <c:v>2.5613E-2</c:v>
                </c:pt>
                <c:pt idx="14">
                  <c:v>-0.37448999999999999</c:v>
                </c:pt>
                <c:pt idx="15">
                  <c:v>0.17216899999999999</c:v>
                </c:pt>
                <c:pt idx="16">
                  <c:v>0.89142411074575001</c:v>
                </c:pt>
                <c:pt idx="17">
                  <c:v>-6.8598900209923597E-2</c:v>
                </c:pt>
                <c:pt idx="18">
                  <c:v>-0.81846921476033896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F-45DF-B5AC-1CEB2331B08E}"/>
            </c:ext>
          </c:extLst>
        </c:ser>
        <c:ser>
          <c:idx val="1"/>
          <c:order val="1"/>
          <c:tx>
            <c:strRef>
              <c:f>'Figur 7.3'!$A$5</c:f>
              <c:strCache>
                <c:ptCount val="1"/>
                <c:pt idx="0">
                  <c:v>Forskning och utbildning på forskarnivå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7.3'!$B$4:$T$4</c:f>
              <c:strCach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strCache>
            </c:strRef>
          </c:cat>
          <c:val>
            <c:numRef>
              <c:f>'Figur 7.3'!$B$5:$T$5</c:f>
              <c:numCache>
                <c:formatCode>0.00</c:formatCode>
                <c:ptCount val="19"/>
                <c:pt idx="0">
                  <c:v>-1.9354E-2</c:v>
                </c:pt>
                <c:pt idx="1">
                  <c:v>0.41200300000000001</c:v>
                </c:pt>
                <c:pt idx="2">
                  <c:v>0.48796699999999998</c:v>
                </c:pt>
                <c:pt idx="3">
                  <c:v>0.64904700000000004</c:v>
                </c:pt>
                <c:pt idx="4">
                  <c:v>1.138647</c:v>
                </c:pt>
                <c:pt idx="5">
                  <c:v>1.3940920000000001</c:v>
                </c:pt>
                <c:pt idx="6">
                  <c:v>0.55189699999999997</c:v>
                </c:pt>
                <c:pt idx="7">
                  <c:v>0.48103800000000002</c:v>
                </c:pt>
                <c:pt idx="8">
                  <c:v>-6.4595E-2</c:v>
                </c:pt>
                <c:pt idx="9">
                  <c:v>0.55801692634748401</c:v>
                </c:pt>
                <c:pt idx="10">
                  <c:v>-0.167995929811737</c:v>
                </c:pt>
                <c:pt idx="11">
                  <c:v>0.51524439425003898</c:v>
                </c:pt>
                <c:pt idx="12">
                  <c:v>0.54197399999999996</c:v>
                </c:pt>
                <c:pt idx="13">
                  <c:v>0.29157100000000002</c:v>
                </c:pt>
                <c:pt idx="14">
                  <c:v>-0.166634</c:v>
                </c:pt>
                <c:pt idx="15">
                  <c:v>0.30443300000000001</c:v>
                </c:pt>
                <c:pt idx="16">
                  <c:v>1.34586312818076</c:v>
                </c:pt>
                <c:pt idx="17">
                  <c:v>0.63127999037992399</c:v>
                </c:pt>
                <c:pt idx="18">
                  <c:v>0.30633717906373198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F-45DF-B5AC-1CEB2331B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9206800"/>
        <c:axId val="1860441232"/>
      </c:barChart>
      <c:catAx>
        <c:axId val="185920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7.2694663167103902E-3"/>
              <c:y val="1.35177894429862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60441232"/>
        <c:crosses val="autoZero"/>
        <c:auto val="1"/>
        <c:lblAlgn val="ctr"/>
        <c:lblOffset val="100"/>
        <c:tickLblSkip val="3"/>
        <c:tickMarkSkip val="5"/>
        <c:noMultiLvlLbl val="0"/>
      </c:catAx>
      <c:valAx>
        <c:axId val="1860441232"/>
        <c:scaling>
          <c:orientation val="minMax"/>
          <c:max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5920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803149606299209E-2"/>
          <c:y val="0.125"/>
          <c:w val="0.90286351706036749"/>
          <c:h val="0.63759988334791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7.4'!$B$4</c:f>
              <c:strCache>
                <c:ptCount val="1"/>
                <c:pt idx="0">
                  <c:v>Skattat myndighetskapital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7.4'!$A$5:$A$25</c:f>
              <c:strCach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strCache>
            </c:strRef>
          </c:cat>
          <c:val>
            <c:numRef>
              <c:f>'Figur 7.4'!$B$5:$B$25</c:f>
              <c:numCache>
                <c:formatCode>0.0</c:formatCode>
                <c:ptCount val="21"/>
                <c:pt idx="0">
                  <c:v>3.1678860000000002</c:v>
                </c:pt>
                <c:pt idx="1">
                  <c:v>2.6865290000000002</c:v>
                </c:pt>
                <c:pt idx="2">
                  <c:v>3.0461360000000002</c:v>
                </c:pt>
                <c:pt idx="3">
                  <c:v>3.9336829999999998</c:v>
                </c:pt>
                <c:pt idx="4">
                  <c:v>4.3459630000000002</c:v>
                </c:pt>
                <c:pt idx="5">
                  <c:v>5.106204</c:v>
                </c:pt>
                <c:pt idx="6">
                  <c:v>7.0167190000000002</c:v>
                </c:pt>
                <c:pt idx="7">
                  <c:v>9.7762159999999998</c:v>
                </c:pt>
                <c:pt idx="8">
                  <c:v>10.919698</c:v>
                </c:pt>
                <c:pt idx="9">
                  <c:v>11.243328999999999</c:v>
                </c:pt>
                <c:pt idx="10">
                  <c:v>11.543589000000001</c:v>
                </c:pt>
                <c:pt idx="11">
                  <c:v>12.645491499073</c:v>
                </c:pt>
                <c:pt idx="12">
                  <c:v>12.867600671981</c:v>
                </c:pt>
                <c:pt idx="13">
                  <c:v>13.113700499855099</c:v>
                </c:pt>
                <c:pt idx="14">
                  <c:v>13.398001000000001</c:v>
                </c:pt>
                <c:pt idx="15">
                  <c:v>13.769971</c:v>
                </c:pt>
                <c:pt idx="16">
                  <c:v>13.09142561701</c:v>
                </c:pt>
                <c:pt idx="17">
                  <c:v>13.541855394771</c:v>
                </c:pt>
                <c:pt idx="18">
                  <c:v>15.68622814732</c:v>
                </c:pt>
                <c:pt idx="19">
                  <c:v>16.148192286731</c:v>
                </c:pt>
                <c:pt idx="20">
                  <c:v>15.6763658648544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5-4939-919F-8860807A67B9}"/>
            </c:ext>
          </c:extLst>
        </c:ser>
        <c:ser>
          <c:idx val="1"/>
          <c:order val="1"/>
          <c:tx>
            <c:strRef>
              <c:f>'Figur 7.4'!$C$4</c:f>
              <c:strCache>
                <c:ptCount val="1"/>
                <c:pt idx="0">
                  <c:v>Totala kostnader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7.4'!$A$5:$A$25</c:f>
              <c:strCach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strCache>
            </c:strRef>
          </c:cat>
          <c:val>
            <c:numRef>
              <c:f>'Figur 7.4'!$C$5:$C$25</c:f>
              <c:numCache>
                <c:formatCode>0.0</c:formatCode>
                <c:ptCount val="21"/>
                <c:pt idx="0">
                  <c:v>43.700969999999998</c:v>
                </c:pt>
                <c:pt idx="1">
                  <c:v>44.731983999999997</c:v>
                </c:pt>
                <c:pt idx="2">
                  <c:v>44.598621999999999</c:v>
                </c:pt>
                <c:pt idx="3">
                  <c:v>45.83267</c:v>
                </c:pt>
                <c:pt idx="4">
                  <c:v>47.078668</c:v>
                </c:pt>
                <c:pt idx="5">
                  <c:v>49.537936000000002</c:v>
                </c:pt>
                <c:pt idx="6">
                  <c:v>52.100819999999999</c:v>
                </c:pt>
                <c:pt idx="7">
                  <c:v>54.784706999999997</c:v>
                </c:pt>
                <c:pt idx="8">
                  <c:v>58.461713000000003</c:v>
                </c:pt>
                <c:pt idx="9">
                  <c:v>60.72784</c:v>
                </c:pt>
                <c:pt idx="10">
                  <c:v>62.502428000000002</c:v>
                </c:pt>
                <c:pt idx="11">
                  <c:v>64.444817824485497</c:v>
                </c:pt>
                <c:pt idx="12">
                  <c:v>66.740191438165496</c:v>
                </c:pt>
                <c:pt idx="13">
                  <c:v>68.954057684554897</c:v>
                </c:pt>
                <c:pt idx="14">
                  <c:v>70.573414</c:v>
                </c:pt>
                <c:pt idx="15">
                  <c:v>73.629559</c:v>
                </c:pt>
                <c:pt idx="16">
                  <c:v>77.023877999999996</c:v>
                </c:pt>
                <c:pt idx="17">
                  <c:v>77.975151999999994</c:v>
                </c:pt>
                <c:pt idx="18">
                  <c:v>80.309903374499996</c:v>
                </c:pt>
                <c:pt idx="19">
                  <c:v>84.195744610909998</c:v>
                </c:pt>
                <c:pt idx="20">
                  <c:v>89.037485717804799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45-4939-919F-8860807A6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59206800"/>
        <c:axId val="1860441232"/>
      </c:barChart>
      <c:lineChart>
        <c:grouping val="standard"/>
        <c:varyColors val="0"/>
        <c:ser>
          <c:idx val="2"/>
          <c:order val="2"/>
          <c:tx>
            <c:strRef>
              <c:f>'Figur 7.4'!$D$4</c:f>
              <c:strCache>
                <c:ptCount val="1"/>
                <c:pt idx="0">
                  <c:v>Skattat myndighetskapital som andel av de totala kostnaderna (höger axel)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7.4'!$A$5:$A$25</c:f>
              <c:strCach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strCache>
            </c:strRef>
          </c:cat>
          <c:val>
            <c:numRef>
              <c:f>'Figur 7.4'!$D$5:$D$25</c:f>
              <c:numCache>
                <c:formatCode>0.0</c:formatCode>
                <c:ptCount val="21"/>
                <c:pt idx="0">
                  <c:v>7.2490061433419006</c:v>
                </c:pt>
                <c:pt idx="1">
                  <c:v>6.0058346618383798</c:v>
                </c:pt>
                <c:pt idx="2">
                  <c:v>6.8301123743240293</c:v>
                </c:pt>
                <c:pt idx="3">
                  <c:v>8.58270530606225</c:v>
                </c:pt>
                <c:pt idx="4">
                  <c:v>9.2312785909745809</c:v>
                </c:pt>
                <c:pt idx="5">
                  <c:v>10.3076640092555</c:v>
                </c:pt>
                <c:pt idx="6">
                  <c:v>13.4675788212163</c:v>
                </c:pt>
                <c:pt idx="7">
                  <c:v>17.844790152843203</c:v>
                </c:pt>
                <c:pt idx="8">
                  <c:v>18.678375024693501</c:v>
                </c:pt>
                <c:pt idx="9">
                  <c:v>18.514290974287899</c:v>
                </c:pt>
                <c:pt idx="10">
                  <c:v>18.469024915320102</c:v>
                </c:pt>
                <c:pt idx="11">
                  <c:v>19.622200707453</c:v>
                </c:pt>
                <c:pt idx="12">
                  <c:v>19.280137492417602</c:v>
                </c:pt>
                <c:pt idx="13">
                  <c:v>19.018025827931002</c:v>
                </c:pt>
                <c:pt idx="14">
                  <c:v>18.984487557878399</c:v>
                </c:pt>
                <c:pt idx="15">
                  <c:v>18.70168881495</c:v>
                </c:pt>
                <c:pt idx="16">
                  <c:v>16.996580744752901</c:v>
                </c:pt>
                <c:pt idx="17">
                  <c:v>17.366885536524499</c:v>
                </c:pt>
                <c:pt idx="18">
                  <c:v>19.532121803424701</c:v>
                </c:pt>
                <c:pt idx="19">
                  <c:v>19.1793449435668</c:v>
                </c:pt>
                <c:pt idx="20">
                  <c:v>17.606478595475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45-4939-919F-8860807A6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66431"/>
        <c:axId val="1715973183"/>
      </c:lineChart>
      <c:catAx>
        <c:axId val="185920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7.2694663167103902E-3"/>
              <c:y val="1.35177894429862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60441232"/>
        <c:crosses val="autoZero"/>
        <c:auto val="1"/>
        <c:lblAlgn val="ctr"/>
        <c:lblOffset val="100"/>
        <c:tickLblSkip val="4"/>
        <c:noMultiLvlLbl val="0"/>
      </c:catAx>
      <c:valAx>
        <c:axId val="186044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59206800"/>
        <c:crosses val="autoZero"/>
        <c:crossBetween val="between"/>
      </c:valAx>
      <c:valAx>
        <c:axId val="1715973183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5566431"/>
        <c:crosses val="max"/>
        <c:crossBetween val="between"/>
      </c:valAx>
      <c:catAx>
        <c:axId val="10255664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159731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13735783027123"/>
          <c:y val="0.81423447069116361"/>
          <c:w val="0.83961417322834642"/>
          <c:h val="0.157987751531058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323033210944919E-2"/>
          <c:y val="0.11356784543943842"/>
          <c:w val="0.92200067151165943"/>
          <c:h val="0.68642345742285171"/>
        </c:manualLayout>
      </c:layout>
      <c:lineChart>
        <c:grouping val="standard"/>
        <c:varyColors val="0"/>
        <c:ser>
          <c:idx val="0"/>
          <c:order val="0"/>
          <c:tx>
            <c:strRef>
              <c:f>'Figur 7.5'!$A$4</c:f>
              <c:strCache>
                <c:ptCount val="1"/>
                <c:pt idx="0">
                  <c:v>Takbelopp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7.5'!$B$3:$V$3</c:f>
              <c:strCach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strCache>
            </c:strRef>
          </c:cat>
          <c:val>
            <c:numRef>
              <c:f>'Figur 7.5'!$B$4:$V$4</c:f>
              <c:numCache>
                <c:formatCode>0</c:formatCode>
                <c:ptCount val="21"/>
                <c:pt idx="0">
                  <c:v>24.569712627750299</c:v>
                </c:pt>
                <c:pt idx="1">
                  <c:v>25.000498448881999</c:v>
                </c:pt>
                <c:pt idx="2">
                  <c:v>25.509410027946601</c:v>
                </c:pt>
                <c:pt idx="3">
                  <c:v>27.488860128196599</c:v>
                </c:pt>
                <c:pt idx="4">
                  <c:v>27.3616874346747</c:v>
                </c:pt>
                <c:pt idx="5">
                  <c:v>26.775880337270099</c:v>
                </c:pt>
                <c:pt idx="6">
                  <c:v>26.615183644242101</c:v>
                </c:pt>
                <c:pt idx="7">
                  <c:v>28.2971236159193</c:v>
                </c:pt>
                <c:pt idx="8">
                  <c:v>27.912144178261901</c:v>
                </c:pt>
                <c:pt idx="9">
                  <c:v>27.2964000460458</c:v>
                </c:pt>
                <c:pt idx="10">
                  <c:v>27.263211088538899</c:v>
                </c:pt>
                <c:pt idx="11">
                  <c:v>27.3579960814941</c:v>
                </c:pt>
                <c:pt idx="12">
                  <c:v>27.238810763580101</c:v>
                </c:pt>
                <c:pt idx="13">
                  <c:v>27.457435106612301</c:v>
                </c:pt>
                <c:pt idx="14">
                  <c:v>27.579771837208298</c:v>
                </c:pt>
                <c:pt idx="15">
                  <c:v>28.1740112842744</c:v>
                </c:pt>
                <c:pt idx="16">
                  <c:v>27.932738604295</c:v>
                </c:pt>
                <c:pt idx="17">
                  <c:v>28.1737517383031</c:v>
                </c:pt>
                <c:pt idx="18">
                  <c:v>30.038585912869699</c:v>
                </c:pt>
                <c:pt idx="19">
                  <c:v>28.2588017037559</c:v>
                </c:pt>
                <c:pt idx="20">
                  <c:v>26.697855000000001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6F-4FE7-89EB-8F152C27D712}"/>
            </c:ext>
          </c:extLst>
        </c:ser>
        <c:ser>
          <c:idx val="1"/>
          <c:order val="1"/>
          <c:tx>
            <c:strRef>
              <c:f>'Figur 7.5'!$A$5</c:f>
              <c:strCache>
                <c:ptCount val="1"/>
                <c:pt idx="0">
                  <c:v>Utbildningsvolymens ekonomiska värde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7.5'!$B$3:$V$3</c:f>
              <c:strCach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strCache>
            </c:strRef>
          </c:cat>
          <c:val>
            <c:numRef>
              <c:f>'Figur 7.5'!$B$5:$V$5</c:f>
              <c:numCache>
                <c:formatCode>0</c:formatCode>
                <c:ptCount val="21"/>
                <c:pt idx="0">
                  <c:v>25.177393470116801</c:v>
                </c:pt>
                <c:pt idx="1">
                  <c:v>26.248176243285201</c:v>
                </c:pt>
                <c:pt idx="2">
                  <c:v>25.940412988081999</c:v>
                </c:pt>
                <c:pt idx="3">
                  <c:v>25.682004057939999</c:v>
                </c:pt>
                <c:pt idx="4">
                  <c:v>25.102884712954001</c:v>
                </c:pt>
                <c:pt idx="5">
                  <c:v>25.083961350574501</c:v>
                </c:pt>
                <c:pt idx="6">
                  <c:v>26.623900265803702</c:v>
                </c:pt>
                <c:pt idx="7">
                  <c:v>28.712470966000001</c:v>
                </c:pt>
                <c:pt idx="8">
                  <c:v>28.458390712971401</c:v>
                </c:pt>
                <c:pt idx="9">
                  <c:v>27.861835615585498</c:v>
                </c:pt>
                <c:pt idx="10">
                  <c:v>28.008314168521501</c:v>
                </c:pt>
                <c:pt idx="11">
                  <c:v>27.7922665581312</c:v>
                </c:pt>
                <c:pt idx="12">
                  <c:v>27.623150593110001</c:v>
                </c:pt>
                <c:pt idx="13">
                  <c:v>27.771310371615499</c:v>
                </c:pt>
                <c:pt idx="14">
                  <c:v>27.599743217021899</c:v>
                </c:pt>
                <c:pt idx="15">
                  <c:v>27.167118607289101</c:v>
                </c:pt>
                <c:pt idx="16">
                  <c:v>27.6042621157513</c:v>
                </c:pt>
                <c:pt idx="17">
                  <c:v>28.546734454034802</c:v>
                </c:pt>
                <c:pt idx="18">
                  <c:v>29.637013922493001</c:v>
                </c:pt>
                <c:pt idx="19">
                  <c:v>27.423156588562499</c:v>
                </c:pt>
                <c:pt idx="20">
                  <c:v>26.474328497243299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6F-4FE7-89EB-8F152C27D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9277212057889552E-3"/>
              <c:y val="1.2113031325629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717014656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323033210944919E-2"/>
          <c:y val="0.11082581140772038"/>
          <c:w val="0.92200067151165943"/>
          <c:h val="0.68916554637987315"/>
        </c:manualLayout>
      </c:layout>
      <c:lineChart>
        <c:grouping val="standard"/>
        <c:varyColors val="0"/>
        <c:ser>
          <c:idx val="0"/>
          <c:order val="0"/>
          <c:tx>
            <c:strRef>
              <c:f>'Figur 7.6'!$A$7</c:f>
              <c:strCache>
                <c:ptCount val="1"/>
                <c:pt idx="0">
                  <c:v>Utgående anslagssparande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7.6'!$B$5:$V$5</c:f>
              <c:strCach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strCache>
            </c:strRef>
          </c:cat>
          <c:val>
            <c:numRef>
              <c:f>'Figur 7.6'!$B$7:$V$7</c:f>
              <c:numCache>
                <c:formatCode>0.0</c:formatCode>
                <c:ptCount val="21"/>
                <c:pt idx="0">
                  <c:v>0.45645799999999997</c:v>
                </c:pt>
                <c:pt idx="1">
                  <c:v>0.30094599999999999</c:v>
                </c:pt>
                <c:pt idx="2">
                  <c:v>0.23363700000000001</c:v>
                </c:pt>
                <c:pt idx="3">
                  <c:v>0.72620099999999999</c:v>
                </c:pt>
                <c:pt idx="4">
                  <c:v>1.327067</c:v>
                </c:pt>
                <c:pt idx="5">
                  <c:v>1.496467</c:v>
                </c:pt>
                <c:pt idx="6">
                  <c:v>1.2187760000000001</c:v>
                </c:pt>
                <c:pt idx="7">
                  <c:v>0.91933500000000001</c:v>
                </c:pt>
                <c:pt idx="8">
                  <c:v>0.63639500000000004</c:v>
                </c:pt>
                <c:pt idx="9">
                  <c:v>0.49165399999999998</c:v>
                </c:pt>
                <c:pt idx="10">
                  <c:v>0.24318300000000001</c:v>
                </c:pt>
                <c:pt idx="11">
                  <c:v>0.14013500000000001</c:v>
                </c:pt>
                <c:pt idx="12">
                  <c:v>0.107165</c:v>
                </c:pt>
                <c:pt idx="13">
                  <c:v>7.1552000000000004E-2</c:v>
                </c:pt>
                <c:pt idx="14">
                  <c:v>5.7750999999999997E-2</c:v>
                </c:pt>
                <c:pt idx="15">
                  <c:v>0.42686499999999999</c:v>
                </c:pt>
                <c:pt idx="16">
                  <c:v>0.61067342096199995</c:v>
                </c:pt>
                <c:pt idx="17">
                  <c:v>0.41344900000000001</c:v>
                </c:pt>
                <c:pt idx="18">
                  <c:v>0.57785399999999998</c:v>
                </c:pt>
                <c:pt idx="19">
                  <c:v>0.91327967329073001</c:v>
                </c:pt>
                <c:pt idx="20">
                  <c:v>1.081502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A2-46E8-8FD5-8CAE0D0F8B33}"/>
            </c:ext>
          </c:extLst>
        </c:ser>
        <c:ser>
          <c:idx val="1"/>
          <c:order val="1"/>
          <c:tx>
            <c:strRef>
              <c:f>'Figur 7.6'!$A$6</c:f>
              <c:strCache>
                <c:ptCount val="1"/>
                <c:pt idx="0">
                  <c:v>Utgående överproduktion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7.6'!$B$5:$V$5</c:f>
              <c:strCach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strCache>
            </c:strRef>
          </c:cat>
          <c:val>
            <c:numRef>
              <c:f>'Figur 7.6'!$B$6:$V$6</c:f>
              <c:numCache>
                <c:formatCode>0.0</c:formatCode>
                <c:ptCount val="21"/>
                <c:pt idx="0">
                  <c:v>0.55524200000000001</c:v>
                </c:pt>
                <c:pt idx="1">
                  <c:v>0.91355600000000003</c:v>
                </c:pt>
                <c:pt idx="2">
                  <c:v>0.94564999999999999</c:v>
                </c:pt>
                <c:pt idx="3">
                  <c:v>0.35355999999999999</c:v>
                </c:pt>
                <c:pt idx="4">
                  <c:v>0.16381899999999999</c:v>
                </c:pt>
                <c:pt idx="5">
                  <c:v>9.8132999999999998E-2</c:v>
                </c:pt>
                <c:pt idx="6">
                  <c:v>0.202324</c:v>
                </c:pt>
                <c:pt idx="7">
                  <c:v>0.42420799999999997</c:v>
                </c:pt>
                <c:pt idx="8">
                  <c:v>0.63544400000000001</c:v>
                </c:pt>
                <c:pt idx="9">
                  <c:v>0.71366300000000005</c:v>
                </c:pt>
                <c:pt idx="10">
                  <c:v>0.86380299999999999</c:v>
                </c:pt>
                <c:pt idx="11">
                  <c:v>1.0115507963599999</c:v>
                </c:pt>
                <c:pt idx="12">
                  <c:v>1.1124179999999999</c:v>
                </c:pt>
                <c:pt idx="13">
                  <c:v>1.2353639999999999</c:v>
                </c:pt>
                <c:pt idx="14">
                  <c:v>1.1973560000000001</c:v>
                </c:pt>
                <c:pt idx="15">
                  <c:v>0.74724400000000002</c:v>
                </c:pt>
                <c:pt idx="16">
                  <c:v>0.73372150000000003</c:v>
                </c:pt>
                <c:pt idx="17">
                  <c:v>0.99416400000000005</c:v>
                </c:pt>
                <c:pt idx="18">
                  <c:v>1.0461480000000001</c:v>
                </c:pt>
                <c:pt idx="19">
                  <c:v>0.90460788417828397</c:v>
                </c:pt>
                <c:pt idx="20">
                  <c:v>1.0186789999999999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A2-46E8-8FD5-8CAE0D0F8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646651286883503E-2"/>
              <c:y val="1.6442164330184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7170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803149606299209E-2"/>
          <c:y val="0.125"/>
          <c:w val="0.90286351706036749"/>
          <c:h val="0.63759988334791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7.7'!$A$5</c:f>
              <c:strCache>
                <c:ptCount val="1"/>
                <c:pt idx="0">
                  <c:v>Antal anslagsfinansierade helårsstudenter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 7.7'!$B$4:$T$4</c:f>
              <c:numCache>
                <c:formatCode>General</c:formatCode>
                <c:ptCount val="1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</c:numCache>
            </c:numRef>
          </c:cat>
          <c:val>
            <c:numRef>
              <c:f>'Figur 7.7'!$B$5:$T$5</c:f>
              <c:numCache>
                <c:formatCode>#,##0</c:formatCode>
                <c:ptCount val="19"/>
                <c:pt idx="0">
                  <c:v>316156.12666299997</c:v>
                </c:pt>
                <c:pt idx="1">
                  <c:v>304806.55599699984</c:v>
                </c:pt>
                <c:pt idx="2">
                  <c:v>298498.0316610001</c:v>
                </c:pt>
                <c:pt idx="3">
                  <c:v>294663.24166299996</c:v>
                </c:pt>
                <c:pt idx="4">
                  <c:v>294032.55999699992</c:v>
                </c:pt>
                <c:pt idx="5">
                  <c:v>291953.07999499992</c:v>
                </c:pt>
                <c:pt idx="6">
                  <c:v>291516.294994</c:v>
                </c:pt>
                <c:pt idx="7">
                  <c:v>288825</c:v>
                </c:pt>
                <c:pt idx="8">
                  <c:v>298227.14499399997</c:v>
                </c:pt>
                <c:pt idx="9">
                  <c:v>316200.91165999998</c:v>
                </c:pt>
                <c:pt idx="10">
                  <c:v>324260</c:v>
                </c:pt>
                <c:pt idx="11">
                  <c:v>315408.80665799999</c:v>
                </c:pt>
                <c:pt idx="12">
                  <c:v>317609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2-4971-AAFD-3D1DF938A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59206800"/>
        <c:axId val="1860441232"/>
      </c:barChart>
      <c:lineChart>
        <c:grouping val="standard"/>
        <c:varyColors val="0"/>
        <c:ser>
          <c:idx val="1"/>
          <c:order val="1"/>
          <c:tx>
            <c:strRef>
              <c:f>'Figur 7.7'!$A$6</c:f>
              <c:strCache>
                <c:ptCount val="1"/>
                <c:pt idx="0">
                  <c:v>Teoretisk utbildningskapacitet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7.7'!$B$4:$T$4</c:f>
              <c:numCache>
                <c:formatCode>General</c:formatCode>
                <c:ptCount val="1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</c:numCache>
            </c:numRef>
          </c:cat>
          <c:val>
            <c:numRef>
              <c:f>'Figur 7.7'!$B$6:$T$6</c:f>
              <c:numCache>
                <c:formatCode>#,##0</c:formatCode>
                <c:ptCount val="19"/>
                <c:pt idx="0">
                  <c:v>310258.18544389278</c:v>
                </c:pt>
                <c:pt idx="1">
                  <c:v>298804.16456095467</c:v>
                </c:pt>
                <c:pt idx="2">
                  <c:v>290801.58493284445</c:v>
                </c:pt>
                <c:pt idx="3">
                  <c:v>290197.85550079192</c:v>
                </c:pt>
                <c:pt idx="4">
                  <c:v>290063.68357698078</c:v>
                </c:pt>
                <c:pt idx="5">
                  <c:v>288754.83902000909</c:v>
                </c:pt>
                <c:pt idx="6">
                  <c:v>291312.05058988364</c:v>
                </c:pt>
                <c:pt idx="7">
                  <c:v>299175.44979515061</c:v>
                </c:pt>
                <c:pt idx="8">
                  <c:v>301661.17831232591</c:v>
                </c:pt>
                <c:pt idx="9">
                  <c:v>312301.15667079622</c:v>
                </c:pt>
                <c:pt idx="10">
                  <c:v>328512.38223645277</c:v>
                </c:pt>
                <c:pt idx="11">
                  <c:v>324687.72762091982</c:v>
                </c:pt>
                <c:pt idx="12">
                  <c:v>320197.732106401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2-4971-AAFD-3D1DF938ABB7}"/>
            </c:ext>
          </c:extLst>
        </c:ser>
        <c:ser>
          <c:idx val="2"/>
          <c:order val="2"/>
          <c:tx>
            <c:strRef>
              <c:f>'Figur 7.7'!$A$7</c:f>
              <c:strCache>
                <c:ptCount val="1"/>
                <c:pt idx="0">
                  <c:v>Prognos teoretisk utbildningskapacitet</c:v>
                </c:pt>
              </c:strCache>
            </c:strRef>
          </c:tx>
          <c:spPr>
            <a:ln w="28575" cap="rnd">
              <a:solidFill>
                <a:srgbClr val="EAAA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7.7'!$B$4:$T$4</c:f>
              <c:numCache>
                <c:formatCode>General</c:formatCode>
                <c:ptCount val="1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</c:numCache>
            </c:numRef>
          </c:cat>
          <c:val>
            <c:numRef>
              <c:f>'Figur 7.7'!$B$7:$T$7</c:f>
              <c:numCache>
                <c:formatCode>General</c:formatCode>
                <c:ptCount val="19"/>
                <c:pt idx="12" formatCode="#,##0">
                  <c:v>320197.73210640135</c:v>
                </c:pt>
                <c:pt idx="13" formatCode="#,##0">
                  <c:v>321602.79358539294</c:v>
                </c:pt>
                <c:pt idx="14" formatCode="#,##0">
                  <c:v>318871.68547728483</c:v>
                </c:pt>
                <c:pt idx="15" formatCode="#,##0">
                  <c:v>316712.26053610834</c:v>
                </c:pt>
                <c:pt idx="16" formatCode="#,##0">
                  <c:v>316912.26053610834</c:v>
                </c:pt>
                <c:pt idx="17" formatCode="#,##0">
                  <c:v>316492.26053610834</c:v>
                </c:pt>
                <c:pt idx="18" formatCode="#,##0">
                  <c:v>316592.26053610834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B2-4971-AAFD-3D1DF938A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206800"/>
        <c:axId val="1860441232"/>
      </c:lineChart>
      <c:catAx>
        <c:axId val="185920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Helårsstudenter</a:t>
                </a:r>
              </a:p>
            </c:rich>
          </c:tx>
          <c:layout>
            <c:manualLayout>
              <c:xMode val="edge"/>
              <c:yMode val="edge"/>
              <c:x val="7.2694663167103902E-3"/>
              <c:y val="1.35177894429862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60441232"/>
        <c:crosses val="autoZero"/>
        <c:auto val="1"/>
        <c:lblAlgn val="ctr"/>
        <c:lblOffset val="100"/>
        <c:tickLblSkip val="3"/>
        <c:noMultiLvlLbl val="0"/>
      </c:catAx>
      <c:valAx>
        <c:axId val="18604412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5920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323033210944919E-2"/>
          <c:y val="0.10258275007290756"/>
          <c:w val="0.92200067151165943"/>
          <c:h val="0.69740850102070573"/>
        </c:manualLayout>
      </c:layout>
      <c:lineChart>
        <c:grouping val="standard"/>
        <c:varyColors val="0"/>
        <c:ser>
          <c:idx val="3"/>
          <c:order val="0"/>
          <c:tx>
            <c:strRef>
              <c:f>'Figur 7.8'!$A$8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rgbClr val="C63527"/>
              </a:solidFill>
              <a:round/>
            </a:ln>
            <a:effectLst/>
          </c:spPr>
          <c:marker>
            <c:symbol val="none"/>
          </c:marker>
          <c:cat>
            <c:numRef>
              <c:f>'Figur 7.8'!$B$4:$AA$4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'Figur 7.8'!$B$8:$AA$8</c:f>
              <c:numCache>
                <c:formatCode>0.0</c:formatCode>
                <c:ptCount val="26"/>
                <c:pt idx="0">
                  <c:v>28.231481418464906</c:v>
                </c:pt>
                <c:pt idx="1">
                  <c:v>29.519818748250525</c:v>
                </c:pt>
                <c:pt idx="2">
                  <c:v>31.750201086929181</c:v>
                </c:pt>
                <c:pt idx="3">
                  <c:v>32.522054073481712</c:v>
                </c:pt>
                <c:pt idx="4">
                  <c:v>34.761928510939782</c:v>
                </c:pt>
                <c:pt idx="5">
                  <c:v>35.531065234202273</c:v>
                </c:pt>
                <c:pt idx="6">
                  <c:v>35.948965492556269</c:v>
                </c:pt>
                <c:pt idx="7">
                  <c:v>36.407599422828071</c:v>
                </c:pt>
                <c:pt idx="8">
                  <c:v>36.629951269859042</c:v>
                </c:pt>
                <c:pt idx="9">
                  <c:v>37.020677974250837</c:v>
                </c:pt>
                <c:pt idx="10">
                  <c:v>38.570885886533702</c:v>
                </c:pt>
                <c:pt idx="11">
                  <c:v>40.967040379328623</c:v>
                </c:pt>
                <c:pt idx="12">
                  <c:v>43.318634243750992</c:v>
                </c:pt>
                <c:pt idx="13">
                  <c:v>44.780856905877052</c:v>
                </c:pt>
                <c:pt idx="14">
                  <c:v>46.67672619772506</c:v>
                </c:pt>
                <c:pt idx="15">
                  <c:v>47.687257356647422</c:v>
                </c:pt>
                <c:pt idx="16">
                  <c:v>49.556005868985764</c:v>
                </c:pt>
                <c:pt idx="17">
                  <c:v>49.471191570379048</c:v>
                </c:pt>
                <c:pt idx="18">
                  <c:v>51.143478985459033</c:v>
                </c:pt>
                <c:pt idx="19">
                  <c:v>50.82533351986234</c:v>
                </c:pt>
                <c:pt idx="20">
                  <c:v>51.842249804226078</c:v>
                </c:pt>
                <c:pt idx="21">
                  <c:v>52.514918204079706</c:v>
                </c:pt>
                <c:pt idx="22">
                  <c:v>52.137629899768115</c:v>
                </c:pt>
                <c:pt idx="23">
                  <c:v>53.262801215927198</c:v>
                </c:pt>
                <c:pt idx="24">
                  <c:v>52.293587235995851</c:v>
                </c:pt>
                <c:pt idx="25">
                  <c:v>52.404668933397389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08-40E1-8791-BDC1B4CC0BDB}"/>
            </c:ext>
          </c:extLst>
        </c:ser>
        <c:ser>
          <c:idx val="2"/>
          <c:order val="1"/>
          <c:tx>
            <c:strRef>
              <c:f>'Figur 7.8'!$A$7</c:f>
              <c:strCache>
                <c:ptCount val="1"/>
                <c:pt idx="0">
                  <c:v>Externa medel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7.8'!$B$4:$AA$4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'Figur 7.8'!$B$7:$AA$7</c:f>
              <c:numCache>
                <c:formatCode>0.0</c:formatCode>
                <c:ptCount val="26"/>
                <c:pt idx="0">
                  <c:v>14.1469493165021</c:v>
                </c:pt>
                <c:pt idx="1">
                  <c:v>15.415521005789225</c:v>
                </c:pt>
                <c:pt idx="2">
                  <c:v>16.702709870915381</c:v>
                </c:pt>
                <c:pt idx="3">
                  <c:v>17.338689670578109</c:v>
                </c:pt>
                <c:pt idx="4">
                  <c:v>18.975169099969179</c:v>
                </c:pt>
                <c:pt idx="5">
                  <c:v>19.483500871087369</c:v>
                </c:pt>
                <c:pt idx="6">
                  <c:v>19.219057693129042</c:v>
                </c:pt>
                <c:pt idx="7">
                  <c:v>19.271854697377119</c:v>
                </c:pt>
                <c:pt idx="8">
                  <c:v>19.042630885980021</c:v>
                </c:pt>
                <c:pt idx="9">
                  <c:v>19.2334308154404</c:v>
                </c:pt>
                <c:pt idx="10">
                  <c:v>19.912355932372591</c:v>
                </c:pt>
                <c:pt idx="11">
                  <c:v>21.858788534552009</c:v>
                </c:pt>
                <c:pt idx="12">
                  <c:v>22.84914008393984</c:v>
                </c:pt>
                <c:pt idx="13">
                  <c:v>23.720460108989808</c:v>
                </c:pt>
                <c:pt idx="14">
                  <c:v>24.89415970654969</c:v>
                </c:pt>
                <c:pt idx="15">
                  <c:v>25.909705742202142</c:v>
                </c:pt>
                <c:pt idx="16">
                  <c:v>27.135133770342868</c:v>
                </c:pt>
                <c:pt idx="17">
                  <c:v>27.815860788741112</c:v>
                </c:pt>
                <c:pt idx="18">
                  <c:v>28.627857684454106</c:v>
                </c:pt>
                <c:pt idx="19">
                  <c:v>28.351019678860819</c:v>
                </c:pt>
                <c:pt idx="20">
                  <c:v>28.979409849052221</c:v>
                </c:pt>
                <c:pt idx="21">
                  <c:v>29.61941937163256</c:v>
                </c:pt>
                <c:pt idx="22">
                  <c:v>28.68631723872268</c:v>
                </c:pt>
                <c:pt idx="23">
                  <c:v>28.887426667131329</c:v>
                </c:pt>
                <c:pt idx="24">
                  <c:v>29.212875261209589</c:v>
                </c:pt>
                <c:pt idx="25">
                  <c:v>29.28898243876251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08-40E1-8791-BDC1B4CC0BDB}"/>
            </c:ext>
          </c:extLst>
        </c:ser>
        <c:ser>
          <c:idx val="0"/>
          <c:order val="2"/>
          <c:tx>
            <c:strRef>
              <c:f>'Figur 7.8'!$A$5</c:f>
              <c:strCache>
                <c:ptCount val="1"/>
                <c:pt idx="0">
                  <c:v>Direkta statsanslag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7.8'!$B$4:$AA$4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'Figur 7.8'!$B$5:$AA$5</c:f>
              <c:numCache>
                <c:formatCode>0.0</c:formatCode>
                <c:ptCount val="26"/>
                <c:pt idx="0">
                  <c:v>14.0845321019628</c:v>
                </c:pt>
                <c:pt idx="1">
                  <c:v>14.1042977424613</c:v>
                </c:pt>
                <c:pt idx="2">
                  <c:v>15.0474912160138</c:v>
                </c:pt>
                <c:pt idx="3">
                  <c:v>15.183364402903599</c:v>
                </c:pt>
                <c:pt idx="4">
                  <c:v>15.7867594109706</c:v>
                </c:pt>
                <c:pt idx="5">
                  <c:v>16.047564363114901</c:v>
                </c:pt>
                <c:pt idx="6">
                  <c:v>16.384045055861201</c:v>
                </c:pt>
                <c:pt idx="7">
                  <c:v>16.839743371613899</c:v>
                </c:pt>
                <c:pt idx="8">
                  <c:v>17.2662228423121</c:v>
                </c:pt>
                <c:pt idx="9">
                  <c:v>17.240179328645201</c:v>
                </c:pt>
                <c:pt idx="10">
                  <c:v>17.9010836857539</c:v>
                </c:pt>
                <c:pt idx="11">
                  <c:v>18.874153612400001</c:v>
                </c:pt>
                <c:pt idx="12">
                  <c:v>20.285663846747401</c:v>
                </c:pt>
                <c:pt idx="13">
                  <c:v>20.583313197269302</c:v>
                </c:pt>
                <c:pt idx="14">
                  <c:v>21.323374997249001</c:v>
                </c:pt>
                <c:pt idx="15">
                  <c:v>21.444549234831602</c:v>
                </c:pt>
                <c:pt idx="16">
                  <c:v>22.216743511134599</c:v>
                </c:pt>
                <c:pt idx="17">
                  <c:v>21.4643035272513</c:v>
                </c:pt>
                <c:pt idx="18">
                  <c:v>22.363248996847499</c:v>
                </c:pt>
                <c:pt idx="19">
                  <c:v>22.338431200497901</c:v>
                </c:pt>
                <c:pt idx="20">
                  <c:v>22.7122404878737</c:v>
                </c:pt>
                <c:pt idx="21">
                  <c:v>22.704989978464901</c:v>
                </c:pt>
                <c:pt idx="22">
                  <c:v>23.305134165918801</c:v>
                </c:pt>
                <c:pt idx="23">
                  <c:v>24.1936603221402</c:v>
                </c:pt>
                <c:pt idx="24">
                  <c:v>22.7779936169343</c:v>
                </c:pt>
                <c:pt idx="25">
                  <c:v>21.981238075189999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08-40E1-8791-BDC1B4CC0BDB}"/>
            </c:ext>
          </c:extLst>
        </c:ser>
        <c:ser>
          <c:idx val="1"/>
          <c:order val="3"/>
          <c:tx>
            <c:strRef>
              <c:f>'Figur 7.8'!$A$6</c:f>
              <c:strCache>
                <c:ptCount val="1"/>
                <c:pt idx="0">
                  <c:v>Finansiella intäkter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7.8'!$B$4:$AA$4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'Figur 7.8'!$B$6:$AA$6</c:f>
              <c:numCache>
                <c:formatCode>0.0</c:formatCode>
                <c:ptCount val="26"/>
                <c:pt idx="6">
                  <c:v>0.34586274356602897</c:v>
                </c:pt>
                <c:pt idx="7">
                  <c:v>0.29600135383704701</c:v>
                </c:pt>
                <c:pt idx="8">
                  <c:v>0.32109754156692599</c:v>
                </c:pt>
                <c:pt idx="9">
                  <c:v>0.54706783016524196</c:v>
                </c:pt>
                <c:pt idx="10">
                  <c:v>0.75744626840721396</c:v>
                </c:pt>
                <c:pt idx="11">
                  <c:v>0.23409823237661301</c:v>
                </c:pt>
                <c:pt idx="12">
                  <c:v>0.183830313063753</c:v>
                </c:pt>
                <c:pt idx="13">
                  <c:v>0.47708359961794999</c:v>
                </c:pt>
                <c:pt idx="14">
                  <c:v>0.45919149392636799</c:v>
                </c:pt>
                <c:pt idx="15">
                  <c:v>0.33300237961367402</c:v>
                </c:pt>
                <c:pt idx="16">
                  <c:v>0.20412858750829599</c:v>
                </c:pt>
                <c:pt idx="17">
                  <c:v>0.19102725438663701</c:v>
                </c:pt>
                <c:pt idx="18">
                  <c:v>0.152372304157425</c:v>
                </c:pt>
                <c:pt idx="19">
                  <c:v>0.135882640503624</c:v>
                </c:pt>
                <c:pt idx="20">
                  <c:v>0.150599467300153</c:v>
                </c:pt>
                <c:pt idx="21">
                  <c:v>0.19050885398224901</c:v>
                </c:pt>
                <c:pt idx="22">
                  <c:v>0.146178495126635</c:v>
                </c:pt>
                <c:pt idx="23">
                  <c:v>0.181714226655667</c:v>
                </c:pt>
                <c:pt idx="24">
                  <c:v>0.30271835785196699</c:v>
                </c:pt>
                <c:pt idx="25">
                  <c:v>1.1344484194448801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08-40E1-8791-BDC1B4CC0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931600"/>
        <c:axId val="717014656"/>
      </c:lineChart>
      <c:catAx>
        <c:axId val="87293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646651286883503E-2"/>
              <c:y val="1.6442164330184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7014656"/>
        <c:crosses val="autoZero"/>
        <c:auto val="1"/>
        <c:lblAlgn val="ctr"/>
        <c:lblOffset val="100"/>
        <c:tickLblSkip val="5"/>
        <c:tickMarkSkip val="2"/>
        <c:noMultiLvlLbl val="0"/>
      </c:catAx>
      <c:valAx>
        <c:axId val="7170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29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532683414573176E-2"/>
          <c:y val="0.10305956389709868"/>
          <c:w val="0.91460528972339994"/>
          <c:h val="0.69909447566249072"/>
        </c:manualLayout>
      </c:layout>
      <c:lineChart>
        <c:grouping val="standard"/>
        <c:varyColors val="0"/>
        <c:ser>
          <c:idx val="0"/>
          <c:order val="0"/>
          <c:tx>
            <c:strRef>
              <c:f>'Figur 7.9'!$C$4</c:f>
              <c:strCache>
                <c:ptCount val="1"/>
                <c:pt idx="0">
                  <c:v>Oförbrukade bidrag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7.9'!$A$5:$A$15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'Figur 7.9'!$C$5:$C$15</c:f>
              <c:numCache>
                <c:formatCode>0</c:formatCode>
                <c:ptCount val="11"/>
                <c:pt idx="0">
                  <c:v>20.815923226942598</c:v>
                </c:pt>
                <c:pt idx="1">
                  <c:v>20.9809992720607</c:v>
                </c:pt>
                <c:pt idx="2">
                  <c:v>21.1759369301429</c:v>
                </c:pt>
                <c:pt idx="3">
                  <c:v>21.687346494061998</c:v>
                </c:pt>
                <c:pt idx="4">
                  <c:v>21.918488467489102</c:v>
                </c:pt>
                <c:pt idx="5">
                  <c:v>22.719994466397701</c:v>
                </c:pt>
                <c:pt idx="6">
                  <c:v>22.581358684812102</c:v>
                </c:pt>
                <c:pt idx="7">
                  <c:v>23.808497111300198</c:v>
                </c:pt>
                <c:pt idx="8">
                  <c:v>25.491071432179098</c:v>
                </c:pt>
                <c:pt idx="9">
                  <c:v>24.946102779757197</c:v>
                </c:pt>
                <c:pt idx="10">
                  <c:v>25.036825239549998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50-4D28-B420-2013FD832BBC}"/>
            </c:ext>
          </c:extLst>
        </c:ser>
        <c:ser>
          <c:idx val="1"/>
          <c:order val="1"/>
          <c:tx>
            <c:strRef>
              <c:f>'Figur 7.9'!$B$4</c:f>
              <c:strCache>
                <c:ptCount val="1"/>
                <c:pt idx="0">
                  <c:v>Bidragsintäkter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7.9'!$A$5:$A$15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'Figur 7.9'!$B$5:$B$15</c:f>
              <c:numCache>
                <c:formatCode>0</c:formatCode>
                <c:ptCount val="11"/>
                <c:pt idx="0">
                  <c:v>21.410016372866899</c:v>
                </c:pt>
                <c:pt idx="1">
                  <c:v>22.3672958178709</c:v>
                </c:pt>
                <c:pt idx="2">
                  <c:v>23.185277541593898</c:v>
                </c:pt>
                <c:pt idx="3">
                  <c:v>23.933698229074402</c:v>
                </c:pt>
                <c:pt idx="4">
                  <c:v>24.0380541810765</c:v>
                </c:pt>
                <c:pt idx="5">
                  <c:v>24.529929719334397</c:v>
                </c:pt>
                <c:pt idx="6">
                  <c:v>25.2095684358307</c:v>
                </c:pt>
                <c:pt idx="7">
                  <c:v>24.451126793533799</c:v>
                </c:pt>
                <c:pt idx="8">
                  <c:v>24.457581154822201</c:v>
                </c:pt>
                <c:pt idx="9">
                  <c:v>24.697211896071</c:v>
                </c:pt>
                <c:pt idx="10">
                  <c:v>24.717640081999299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0-4D28-B420-2013FD83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9551040"/>
        <c:axId val="1570528112"/>
      </c:lineChart>
      <c:catAx>
        <c:axId val="162955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70528112"/>
        <c:crosses val="autoZero"/>
        <c:auto val="1"/>
        <c:lblAlgn val="ctr"/>
        <c:lblOffset val="100"/>
        <c:tickLblSkip val="2"/>
        <c:noMultiLvlLbl val="0"/>
      </c:catAx>
      <c:valAx>
        <c:axId val="157052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2955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437515</xdr:colOff>
      <xdr:row>0</xdr:row>
      <xdr:rowOff>569328</xdr:rowOff>
    </xdr:to>
    <xdr:pic>
      <xdr:nvPicPr>
        <xdr:cNvPr id="2" name="Bildobjekt 1" descr="UKA_logo2015_sv_rgb_pos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3440" cy="56932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2209800</xdr:colOff>
      <xdr:row>12</xdr:row>
      <xdr:rowOff>101600</xdr:rowOff>
    </xdr:from>
    <xdr:to>
      <xdr:col>6</xdr:col>
      <xdr:colOff>854075</xdr:colOff>
      <xdr:row>26</xdr:row>
      <xdr:rowOff>180975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C0DCE60-A5A7-4979-A956-AA617E875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17</xdr:row>
      <xdr:rowOff>90486</xdr:rowOff>
    </xdr:from>
    <xdr:to>
      <xdr:col>6</xdr:col>
      <xdr:colOff>790575</xdr:colOff>
      <xdr:row>33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F6E6481-2146-4796-8422-A56B54B67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0.19811</cdr:x>
      <cdr:y>0.08658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8F301E40-4E09-4F63-AC20-C7DA5305A50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030313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28575</xdr:rowOff>
    </xdr:from>
    <xdr:to>
      <xdr:col>6</xdr:col>
      <xdr:colOff>152400</xdr:colOff>
      <xdr:row>49</xdr:row>
      <xdr:rowOff>34925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FC3FA96-B02F-4BF5-BE3F-356C5A1DB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1871662</xdr:colOff>
      <xdr:row>20</xdr:row>
      <xdr:rowOff>85724</xdr:rowOff>
    </xdr:from>
    <xdr:to>
      <xdr:col>9</xdr:col>
      <xdr:colOff>514351</xdr:colOff>
      <xdr:row>44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A53FAD4-CC1D-494E-AC5B-3F00CDCA9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2390775</xdr:colOff>
      <xdr:row>15</xdr:row>
      <xdr:rowOff>76200</xdr:rowOff>
    </xdr:from>
    <xdr:to>
      <xdr:col>7</xdr:col>
      <xdr:colOff>504825</xdr:colOff>
      <xdr:row>31</xdr:row>
      <xdr:rowOff>104775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7E88CAC-2F21-40A7-B634-411525980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169861</xdr:colOff>
      <xdr:row>26</xdr:row>
      <xdr:rowOff>98424</xdr:rowOff>
    </xdr:from>
    <xdr:to>
      <xdr:col>6</xdr:col>
      <xdr:colOff>361949</xdr:colOff>
      <xdr:row>47</xdr:row>
      <xdr:rowOff>133350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4FA6C41-12F3-407B-A977-E551E9902E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0.86771</cdr:x>
      <cdr:y>0</cdr:y>
    </cdr:from>
    <cdr:to>
      <cdr:x>1</cdr:x>
      <cdr:y>0.07292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C5174E46-E7B7-4C9A-94CB-CCC29B0D0E1B}"/>
            </a:ext>
          </a:extLst>
        </cdr:cNvPr>
        <cdr:cNvSpPr txBox="1"/>
      </cdr:nvSpPr>
      <cdr:spPr>
        <a:xfrm xmlns:a="http://schemas.openxmlformats.org/drawingml/2006/main">
          <a:off x="3967163" y="0"/>
          <a:ext cx="604837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0" i="0" u="none" strike="noStrike" kern="120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rPr>
            <a:t>Procent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</xdr:row>
      <xdr:rowOff>9525</xdr:rowOff>
    </xdr:from>
    <xdr:to>
      <xdr:col>3</xdr:col>
      <xdr:colOff>814388</xdr:colOff>
      <xdr:row>25</xdr:row>
      <xdr:rowOff>28575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B1851A9-1E58-4DC8-9316-FC25EB077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10</xdr:row>
      <xdr:rowOff>38100</xdr:rowOff>
    </xdr:from>
    <xdr:to>
      <xdr:col>8</xdr:col>
      <xdr:colOff>471488</xdr:colOff>
      <xdr:row>29</xdr:row>
      <xdr:rowOff>82550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2488105-8503-45EB-A5BF-5349A280F7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44450</xdr:rowOff>
    </xdr:from>
    <xdr:to>
      <xdr:col>8</xdr:col>
      <xdr:colOff>396875</xdr:colOff>
      <xdr:row>36</xdr:row>
      <xdr:rowOff>122238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E94EDA8-BAD9-494D-ACC6-41369B695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UKÄ_tema">
  <a:themeElements>
    <a:clrScheme name="UKÄ_temafär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21170"/>
      </a:accent1>
      <a:accent2>
        <a:srgbClr val="E49B08"/>
      </a:accent2>
      <a:accent3>
        <a:srgbClr val="0847A9"/>
      </a:accent3>
      <a:accent4>
        <a:srgbClr val="621170"/>
      </a:accent4>
      <a:accent5>
        <a:srgbClr val="E49B08"/>
      </a:accent5>
      <a:accent6>
        <a:srgbClr val="0847A9"/>
      </a:accent6>
      <a:hlink>
        <a:srgbClr val="000000"/>
      </a:hlink>
      <a:folHlink>
        <a:srgbClr val="00000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UKÄ_temafärger">
    <a:dk1>
      <a:srgbClr val="000000"/>
    </a:dk1>
    <a:lt1>
      <a:srgbClr val="FFFFFF"/>
    </a:lt1>
    <a:dk2>
      <a:srgbClr val="000000"/>
    </a:dk2>
    <a:lt2>
      <a:srgbClr val="FFFFFF"/>
    </a:lt2>
    <a:accent1>
      <a:srgbClr val="621170"/>
    </a:accent1>
    <a:accent2>
      <a:srgbClr val="E49B08"/>
    </a:accent2>
    <a:accent3>
      <a:srgbClr val="0847A9"/>
    </a:accent3>
    <a:accent4>
      <a:srgbClr val="621170"/>
    </a:accent4>
    <a:accent5>
      <a:srgbClr val="E49B08"/>
    </a:accent5>
    <a:accent6>
      <a:srgbClr val="0847A9"/>
    </a:accent6>
    <a:hlink>
      <a:srgbClr val="000000"/>
    </a:hlink>
    <a:folHlink>
      <a:srgbClr val="00000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workbookViewId="0">
      <selection activeCell="A2" sqref="A2:B2"/>
    </sheetView>
  </sheetViews>
  <sheetFormatPr defaultRowHeight="12.75" x14ac:dyDescent="0.2"/>
  <cols>
    <col min="1" max="1" width="25.28515625" customWidth="1"/>
    <col min="2" max="2" width="80.7109375" customWidth="1"/>
  </cols>
  <sheetData>
    <row r="1" spans="1:2" ht="58.5" customHeight="1" x14ac:dyDescent="0.2"/>
    <row r="2" spans="1:2" ht="42" customHeight="1" x14ac:dyDescent="0.2">
      <c r="A2" s="97" t="s">
        <v>63</v>
      </c>
      <c r="B2" s="97"/>
    </row>
    <row r="5" spans="1:2" x14ac:dyDescent="0.2">
      <c r="A5" s="1" t="s">
        <v>0</v>
      </c>
      <c r="B5" s="1"/>
    </row>
    <row r="6" spans="1:2" ht="25.5" x14ac:dyDescent="0.2">
      <c r="A6" s="38" t="s">
        <v>48</v>
      </c>
      <c r="B6" s="85" t="s">
        <v>183</v>
      </c>
    </row>
    <row r="7" spans="1:2" ht="38.25" x14ac:dyDescent="0.2">
      <c r="A7" s="29" t="s">
        <v>49</v>
      </c>
      <c r="B7" s="86" t="s">
        <v>136</v>
      </c>
    </row>
    <row r="8" spans="1:2" ht="25.5" x14ac:dyDescent="0.2">
      <c r="A8" s="29" t="s">
        <v>50</v>
      </c>
      <c r="B8" s="86" t="s">
        <v>163</v>
      </c>
    </row>
    <row r="9" spans="1:2" ht="25.5" x14ac:dyDescent="0.2">
      <c r="A9" s="38" t="s">
        <v>51</v>
      </c>
      <c r="B9" s="85" t="s">
        <v>175</v>
      </c>
    </row>
    <row r="10" spans="1:2" ht="25.5" x14ac:dyDescent="0.2">
      <c r="A10" s="29" t="s">
        <v>52</v>
      </c>
      <c r="B10" s="85" t="s">
        <v>137</v>
      </c>
    </row>
    <row r="11" spans="1:2" ht="25.5" x14ac:dyDescent="0.2">
      <c r="A11" s="29" t="s">
        <v>53</v>
      </c>
      <c r="B11" s="85" t="s">
        <v>138</v>
      </c>
    </row>
    <row r="12" spans="1:2" ht="38.25" x14ac:dyDescent="0.2">
      <c r="A12" s="38" t="s">
        <v>54</v>
      </c>
      <c r="B12" s="85" t="s">
        <v>139</v>
      </c>
    </row>
    <row r="13" spans="1:2" ht="38.25" x14ac:dyDescent="0.2">
      <c r="A13" s="29" t="s">
        <v>55</v>
      </c>
      <c r="B13" s="85" t="s">
        <v>176</v>
      </c>
    </row>
    <row r="14" spans="1:2" ht="25.5" x14ac:dyDescent="0.2">
      <c r="A14" s="29" t="s">
        <v>56</v>
      </c>
      <c r="B14" s="85" t="s">
        <v>177</v>
      </c>
    </row>
    <row r="15" spans="1:2" ht="25.5" x14ac:dyDescent="0.2">
      <c r="A15" s="3" t="s">
        <v>57</v>
      </c>
      <c r="B15" s="85" t="s">
        <v>135</v>
      </c>
    </row>
    <row r="16" spans="1:2" ht="25.5" x14ac:dyDescent="0.2">
      <c r="A16" s="3" t="s">
        <v>58</v>
      </c>
      <c r="B16" s="85" t="s">
        <v>178</v>
      </c>
    </row>
    <row r="17" spans="1:2" ht="25.5" x14ac:dyDescent="0.2">
      <c r="A17" s="3" t="s">
        <v>59</v>
      </c>
      <c r="B17" s="85" t="s">
        <v>179</v>
      </c>
    </row>
    <row r="18" spans="1:2" ht="25.5" x14ac:dyDescent="0.2">
      <c r="A18" s="3" t="s">
        <v>60</v>
      </c>
      <c r="B18" s="85" t="s">
        <v>140</v>
      </c>
    </row>
    <row r="19" spans="1:2" ht="25.5" x14ac:dyDescent="0.2">
      <c r="A19" s="3" t="s">
        <v>61</v>
      </c>
      <c r="B19" s="85" t="s">
        <v>181</v>
      </c>
    </row>
    <row r="20" spans="1:2" ht="25.5" x14ac:dyDescent="0.2">
      <c r="A20" s="3" t="s">
        <v>62</v>
      </c>
      <c r="B20" s="85" t="s">
        <v>182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03B1E-0F1B-4B2D-A31F-AA659057A637}">
  <dimension ref="A1:N15"/>
  <sheetViews>
    <sheetView workbookViewId="0"/>
  </sheetViews>
  <sheetFormatPr defaultColWidth="13" defaultRowHeight="15" x14ac:dyDescent="0.25"/>
  <cols>
    <col min="1" max="1" width="13" style="26"/>
    <col min="2" max="2" width="15.42578125" style="26" customWidth="1"/>
    <col min="3" max="3" width="19.28515625" style="26" customWidth="1"/>
    <col min="4" max="4" width="14.7109375" style="26" customWidth="1"/>
    <col min="5" max="5" width="19.28515625" style="26" customWidth="1"/>
    <col min="6" max="16384" width="13" style="26"/>
  </cols>
  <sheetData>
    <row r="1" spans="1:14" s="75" customFormat="1" ht="14.25" x14ac:dyDescent="0.2">
      <c r="A1" s="19" t="s">
        <v>161</v>
      </c>
    </row>
    <row r="2" spans="1:14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4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4" x14ac:dyDescent="0.25">
      <c r="A4" s="50"/>
      <c r="B4" s="72" t="s">
        <v>92</v>
      </c>
      <c r="C4" s="72" t="s">
        <v>95</v>
      </c>
      <c r="D4" s="50"/>
      <c r="E4" s="52"/>
      <c r="F4" s="52"/>
      <c r="G4" s="53"/>
      <c r="H4" s="53"/>
    </row>
    <row r="5" spans="1:14" x14ac:dyDescent="0.25">
      <c r="A5" s="54" t="s">
        <v>74</v>
      </c>
      <c r="B5" s="94">
        <v>21.410016372866899</v>
      </c>
      <c r="C5" s="94">
        <v>20.815923226942598</v>
      </c>
      <c r="D5" s="50"/>
      <c r="E5" s="53"/>
      <c r="F5" s="53"/>
      <c r="G5" s="53"/>
      <c r="H5" s="53"/>
      <c r="J5"/>
      <c r="K5"/>
      <c r="L5" s="56"/>
      <c r="M5" s="56"/>
      <c r="N5" s="56"/>
    </row>
    <row r="6" spans="1:14" x14ac:dyDescent="0.25">
      <c r="A6" s="54" t="s">
        <v>75</v>
      </c>
      <c r="B6" s="94">
        <v>22.3672958178709</v>
      </c>
      <c r="C6" s="94">
        <v>20.9809992720607</v>
      </c>
      <c r="D6" s="50"/>
      <c r="E6" s="53"/>
      <c r="F6" s="53"/>
      <c r="G6" s="53"/>
      <c r="H6" s="53"/>
      <c r="J6"/>
      <c r="K6"/>
      <c r="L6" s="56"/>
      <c r="M6" s="56"/>
      <c r="N6" s="56"/>
    </row>
    <row r="7" spans="1:14" x14ac:dyDescent="0.25">
      <c r="A7" s="54" t="s">
        <v>76</v>
      </c>
      <c r="B7" s="94">
        <v>23.185277541593898</v>
      </c>
      <c r="C7" s="94">
        <v>21.1759369301429</v>
      </c>
      <c r="D7" s="50"/>
      <c r="E7" s="53"/>
      <c r="F7" s="53"/>
      <c r="G7" s="30"/>
      <c r="H7" s="53"/>
      <c r="J7"/>
      <c r="K7"/>
      <c r="L7" s="56"/>
      <c r="M7" s="56"/>
      <c r="N7" s="56"/>
    </row>
    <row r="8" spans="1:14" x14ac:dyDescent="0.25">
      <c r="A8" s="54" t="s">
        <v>77</v>
      </c>
      <c r="B8" s="94">
        <v>23.933698229074402</v>
      </c>
      <c r="C8" s="94">
        <v>21.687346494061998</v>
      </c>
      <c r="D8" s="50"/>
      <c r="E8" s="53"/>
      <c r="F8" s="53"/>
      <c r="G8" s="53"/>
      <c r="H8" s="53"/>
      <c r="J8"/>
      <c r="K8"/>
      <c r="L8" s="56"/>
      <c r="M8" s="56"/>
      <c r="N8" s="56"/>
    </row>
    <row r="9" spans="1:14" x14ac:dyDescent="0.25">
      <c r="A9" s="54" t="s">
        <v>78</v>
      </c>
      <c r="B9" s="94">
        <v>24.0380541810765</v>
      </c>
      <c r="C9" s="94">
        <v>21.918488467489102</v>
      </c>
      <c r="D9" s="50"/>
      <c r="E9" s="53"/>
      <c r="F9" s="53"/>
      <c r="G9" s="53"/>
      <c r="H9" s="53"/>
      <c r="J9"/>
      <c r="K9"/>
      <c r="L9" s="56"/>
      <c r="M9" s="56"/>
      <c r="N9" s="56"/>
    </row>
    <row r="10" spans="1:14" x14ac:dyDescent="0.25">
      <c r="A10" s="54" t="s">
        <v>79</v>
      </c>
      <c r="B10" s="94">
        <v>24.529929719334397</v>
      </c>
      <c r="C10" s="94">
        <v>22.719994466397701</v>
      </c>
      <c r="D10" s="50"/>
      <c r="E10" s="53"/>
      <c r="F10" s="53"/>
      <c r="G10" s="53"/>
      <c r="H10" s="53"/>
      <c r="J10"/>
      <c r="K10"/>
      <c r="L10" s="56"/>
      <c r="M10" s="56"/>
      <c r="N10" s="56"/>
    </row>
    <row r="11" spans="1:14" x14ac:dyDescent="0.25">
      <c r="A11" s="54" t="s">
        <v>80</v>
      </c>
      <c r="B11" s="94">
        <v>25.2095684358307</v>
      </c>
      <c r="C11" s="94">
        <v>22.581358684812102</v>
      </c>
      <c r="D11" s="50"/>
      <c r="E11" s="53"/>
      <c r="F11" s="53"/>
      <c r="G11" s="53"/>
      <c r="H11" s="53"/>
      <c r="J11"/>
      <c r="K11"/>
      <c r="L11" s="56"/>
      <c r="M11" s="56"/>
      <c r="N11" s="56"/>
    </row>
    <row r="12" spans="1:14" x14ac:dyDescent="0.25">
      <c r="A12" s="54" t="s">
        <v>81</v>
      </c>
      <c r="B12" s="94">
        <v>24.451126793533799</v>
      </c>
      <c r="C12" s="94">
        <v>23.808497111300198</v>
      </c>
      <c r="D12" s="50"/>
      <c r="E12" s="53"/>
      <c r="F12" s="53"/>
      <c r="G12" s="53"/>
      <c r="H12" s="53"/>
      <c r="J12"/>
      <c r="K12"/>
      <c r="L12" s="56"/>
      <c r="M12" s="56"/>
      <c r="N12" s="56"/>
    </row>
    <row r="13" spans="1:14" x14ac:dyDescent="0.25">
      <c r="A13" s="54" t="s">
        <v>82</v>
      </c>
      <c r="B13" s="94">
        <v>24.457581154822201</v>
      </c>
      <c r="C13" s="94">
        <v>25.491071432179098</v>
      </c>
      <c r="D13" s="50"/>
      <c r="E13" s="53"/>
      <c r="F13" s="53"/>
      <c r="G13" s="53"/>
      <c r="H13" s="53"/>
      <c r="J13"/>
      <c r="K13"/>
      <c r="L13" s="56"/>
      <c r="M13" s="56"/>
      <c r="N13" s="56"/>
    </row>
    <row r="14" spans="1:14" x14ac:dyDescent="0.25">
      <c r="A14" s="54" t="s">
        <v>2</v>
      </c>
      <c r="B14" s="94">
        <v>24.697211896071</v>
      </c>
      <c r="C14" s="94">
        <v>24.946102779757197</v>
      </c>
      <c r="D14" s="50"/>
      <c r="E14" s="53"/>
      <c r="F14" s="53"/>
      <c r="G14" s="53"/>
      <c r="H14" s="53"/>
      <c r="J14"/>
      <c r="K14"/>
      <c r="L14" s="56"/>
      <c r="M14" s="56"/>
      <c r="N14" s="56"/>
    </row>
    <row r="15" spans="1:14" x14ac:dyDescent="0.25">
      <c r="A15" s="54" t="s">
        <v>3</v>
      </c>
      <c r="B15" s="94">
        <v>24.717640081999299</v>
      </c>
      <c r="C15" s="94">
        <v>25.036825239549998</v>
      </c>
      <c r="D15" s="50"/>
      <c r="E15" s="53"/>
      <c r="F15" s="53"/>
      <c r="G15" s="53"/>
      <c r="H15" s="53"/>
      <c r="J15"/>
      <c r="K15"/>
      <c r="L15" s="56"/>
      <c r="M15" s="56"/>
      <c r="N15" s="56"/>
    </row>
  </sheetData>
  <pageMargins left="0.7" right="0.7" top="0.75" bottom="0.75" header="0.3" footer="0.3"/>
  <pageSetup paperSize="9" orientation="portrait" horizontalDpi="300" verticalDpi="300"/>
  <ignoredErrors>
    <ignoredError sqref="A5:A15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AB909-6E00-48E3-8786-C72DD55CBFCA}">
  <dimension ref="A1:G18"/>
  <sheetViews>
    <sheetView workbookViewId="0"/>
  </sheetViews>
  <sheetFormatPr defaultRowHeight="12.75" x14ac:dyDescent="0.2"/>
  <cols>
    <col min="1" max="1" width="42.28515625" customWidth="1"/>
    <col min="2" max="3" width="12.42578125" bestFit="1" customWidth="1"/>
    <col min="4" max="4" width="11.140625" customWidth="1"/>
    <col min="5" max="5" width="13.85546875" customWidth="1"/>
  </cols>
  <sheetData>
    <row r="1" spans="1:7" s="14" customFormat="1" ht="15" x14ac:dyDescent="0.25">
      <c r="A1" s="7" t="s">
        <v>20</v>
      </c>
      <c r="B1" s="13"/>
      <c r="C1" s="13"/>
      <c r="D1" s="13"/>
    </row>
    <row r="3" spans="1:7" ht="13.5" thickBot="1" x14ac:dyDescent="0.25"/>
    <row r="4" spans="1:7" ht="13.5" thickBot="1" x14ac:dyDescent="0.25">
      <c r="A4" s="15"/>
      <c r="B4" s="15">
        <v>2022</v>
      </c>
      <c r="C4" s="15">
        <v>2023</v>
      </c>
      <c r="D4" s="16" t="s">
        <v>164</v>
      </c>
      <c r="E4" s="12"/>
      <c r="F4" s="12"/>
    </row>
    <row r="5" spans="1:7" x14ac:dyDescent="0.2">
      <c r="A5" s="7" t="s">
        <v>6</v>
      </c>
      <c r="B5" s="17">
        <v>84758.282324760105</v>
      </c>
      <c r="C5" s="17">
        <v>88522.395349568207</v>
      </c>
      <c r="D5" s="17">
        <v>3764</v>
      </c>
      <c r="E5" s="57"/>
      <c r="G5" s="30"/>
    </row>
    <row r="6" spans="1:7" x14ac:dyDescent="0.2">
      <c r="A6" s="10" t="s">
        <v>7</v>
      </c>
      <c r="B6" s="11">
        <v>50364.945286740003</v>
      </c>
      <c r="C6" s="11">
        <v>51004.012104809997</v>
      </c>
      <c r="D6" s="11">
        <v>639</v>
      </c>
      <c r="E6" s="58"/>
    </row>
    <row r="7" spans="1:7" x14ac:dyDescent="0.2">
      <c r="A7" s="10" t="s">
        <v>8</v>
      </c>
      <c r="B7" s="11">
        <v>8980.5305076299992</v>
      </c>
      <c r="C7" s="11">
        <v>9608.4563525982103</v>
      </c>
      <c r="D7" s="11">
        <v>628</v>
      </c>
      <c r="E7" s="58"/>
    </row>
    <row r="8" spans="1:7" x14ac:dyDescent="0.2">
      <c r="A8" s="10" t="s">
        <v>9</v>
      </c>
      <c r="B8" s="11">
        <v>25018.87129408</v>
      </c>
      <c r="C8" s="11">
        <v>26407.916409199999</v>
      </c>
      <c r="D8" s="11">
        <v>1389</v>
      </c>
      <c r="E8" s="58"/>
    </row>
    <row r="9" spans="1:7" x14ac:dyDescent="0.2">
      <c r="A9" s="10" t="s">
        <v>10</v>
      </c>
      <c r="B9" s="11">
        <v>393.93723631</v>
      </c>
      <c r="C9" s="11">
        <v>1502.0124829599999</v>
      </c>
      <c r="D9" s="11">
        <v>1108</v>
      </c>
      <c r="E9" s="58"/>
    </row>
    <row r="10" spans="1:7" x14ac:dyDescent="0.2">
      <c r="A10" s="7" t="s">
        <v>11</v>
      </c>
      <c r="B10" s="17">
        <v>84195.744610909998</v>
      </c>
      <c r="C10" s="17">
        <v>89037.485717804797</v>
      </c>
      <c r="D10" s="17">
        <v>4842</v>
      </c>
      <c r="E10" s="57"/>
    </row>
    <row r="11" spans="1:7" x14ac:dyDescent="0.2">
      <c r="A11" s="10" t="s">
        <v>12</v>
      </c>
      <c r="B11" s="11">
        <v>54227.776090120104</v>
      </c>
      <c r="C11" s="11">
        <v>56719.4872925249</v>
      </c>
      <c r="D11" s="11">
        <v>2492</v>
      </c>
      <c r="E11" s="58"/>
    </row>
    <row r="12" spans="1:7" x14ac:dyDescent="0.2">
      <c r="A12" s="10" t="s">
        <v>13</v>
      </c>
      <c r="B12" s="11">
        <v>10338.12093098</v>
      </c>
      <c r="C12" s="11">
        <v>11365.671013970001</v>
      </c>
      <c r="D12" s="11">
        <v>1028</v>
      </c>
      <c r="E12" s="58"/>
    </row>
    <row r="13" spans="1:7" x14ac:dyDescent="0.2">
      <c r="A13" s="10" t="s">
        <v>19</v>
      </c>
      <c r="B13" s="11">
        <v>2750.6280000000002</v>
      </c>
      <c r="C13" s="11">
        <v>2797.098</v>
      </c>
      <c r="D13" s="11">
        <v>46</v>
      </c>
      <c r="E13" s="58"/>
    </row>
    <row r="14" spans="1:7" x14ac:dyDescent="0.2">
      <c r="A14" s="10" t="s">
        <v>14</v>
      </c>
      <c r="B14" s="11">
        <v>13659.8532655</v>
      </c>
      <c r="C14" s="11">
        <v>14692.757422000001</v>
      </c>
      <c r="D14" s="11">
        <v>1033</v>
      </c>
      <c r="E14" s="58"/>
    </row>
    <row r="15" spans="1:7" x14ac:dyDescent="0.2">
      <c r="A15" s="10" t="s">
        <v>15</v>
      </c>
      <c r="B15" s="11">
        <v>262.58570500000002</v>
      </c>
      <c r="C15" s="11">
        <v>399.31620246000102</v>
      </c>
      <c r="D15" s="11">
        <v>137</v>
      </c>
      <c r="E15" s="58"/>
    </row>
    <row r="16" spans="1:7" x14ac:dyDescent="0.2">
      <c r="A16" s="10" t="s">
        <v>16</v>
      </c>
      <c r="B16" s="11">
        <v>2956.78061931</v>
      </c>
      <c r="C16" s="11">
        <v>3063.1547868500002</v>
      </c>
      <c r="D16" s="11">
        <v>106</v>
      </c>
      <c r="E16" s="58"/>
    </row>
    <row r="17" spans="1:5" x14ac:dyDescent="0.2">
      <c r="A17" s="7" t="s">
        <v>17</v>
      </c>
      <c r="B17" s="17">
        <v>562.53871385001503</v>
      </c>
      <c r="C17" s="17">
        <v>-515.090368236617</v>
      </c>
      <c r="D17" s="17">
        <v>-1078</v>
      </c>
      <c r="E17" s="57"/>
    </row>
    <row r="18" spans="1:5" x14ac:dyDescent="0.2">
      <c r="A18" s="7" t="s">
        <v>18</v>
      </c>
      <c r="B18" s="17">
        <v>563.06908526001496</v>
      </c>
      <c r="C18" s="17">
        <v>-515.687538236617</v>
      </c>
      <c r="D18" s="17">
        <v>-1079</v>
      </c>
      <c r="E18" s="5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5FB8B-82F9-4854-98A1-2CCA21DFC040}">
  <dimension ref="A1:N14"/>
  <sheetViews>
    <sheetView zoomScaleNormal="100" workbookViewId="0"/>
  </sheetViews>
  <sheetFormatPr defaultRowHeight="12.75" x14ac:dyDescent="0.2"/>
  <cols>
    <col min="1" max="1" width="28.140625" customWidth="1"/>
    <col min="3" max="3" width="15.140625" customWidth="1"/>
    <col min="4" max="5" width="12.42578125" bestFit="1" customWidth="1"/>
    <col min="6" max="6" width="11.140625" customWidth="1"/>
    <col min="7" max="7" width="11.140625" bestFit="1" customWidth="1"/>
    <col min="8" max="8" width="10.5703125" bestFit="1" customWidth="1"/>
  </cols>
  <sheetData>
    <row r="1" spans="1:14" x14ac:dyDescent="0.2">
      <c r="A1" s="19" t="s">
        <v>172</v>
      </c>
    </row>
    <row r="3" spans="1:14" ht="13.5" thickBot="1" x14ac:dyDescent="0.25"/>
    <row r="4" spans="1:14" ht="32.25" customHeight="1" x14ac:dyDescent="0.2">
      <c r="A4" s="18"/>
      <c r="B4" s="98" t="s">
        <v>21</v>
      </c>
      <c r="C4" s="98"/>
      <c r="D4" s="98"/>
      <c r="E4" s="98" t="s">
        <v>5</v>
      </c>
      <c r="F4" s="98"/>
      <c r="G4" s="98"/>
      <c r="H4" s="98" t="s">
        <v>4</v>
      </c>
      <c r="I4" s="98"/>
      <c r="J4" s="98"/>
    </row>
    <row r="5" spans="1:14" ht="26.25" thickBot="1" x14ac:dyDescent="0.25">
      <c r="A5" s="8"/>
      <c r="B5" s="8">
        <v>2022</v>
      </c>
      <c r="C5" s="8">
        <v>2023</v>
      </c>
      <c r="D5" s="9" t="s">
        <v>165</v>
      </c>
      <c r="E5" s="8">
        <v>2022</v>
      </c>
      <c r="F5" s="8">
        <v>2023</v>
      </c>
      <c r="G5" s="9" t="s">
        <v>165</v>
      </c>
      <c r="H5" s="8">
        <v>2022</v>
      </c>
      <c r="I5" s="8">
        <v>2023</v>
      </c>
      <c r="J5" s="9" t="s">
        <v>165</v>
      </c>
      <c r="N5" s="30"/>
    </row>
    <row r="6" spans="1:14" s="19" customFormat="1" x14ac:dyDescent="0.2">
      <c r="A6" s="7" t="s">
        <v>11</v>
      </c>
      <c r="B6" s="17">
        <v>84195.744610909998</v>
      </c>
      <c r="C6" s="17">
        <v>89037.485717804797</v>
      </c>
      <c r="D6" s="17">
        <f>(-1+C6/B6)*100</f>
        <v>5.7505769790025862</v>
      </c>
      <c r="E6" s="17">
        <v>34760.117805958696</v>
      </c>
      <c r="F6" s="17">
        <v>36359.446750311603</v>
      </c>
      <c r="G6" s="17">
        <f>(-1+F6/E6)*100</f>
        <v>4.6010458114118968</v>
      </c>
      <c r="H6" s="17">
        <v>48880.421668191302</v>
      </c>
      <c r="I6" s="17">
        <v>52098.159514733197</v>
      </c>
      <c r="J6" s="17">
        <f>(-1+I6/H6)*100</f>
        <v>6.5828766134311545</v>
      </c>
    </row>
    <row r="7" spans="1:14" x14ac:dyDescent="0.2">
      <c r="A7" s="10" t="s">
        <v>12</v>
      </c>
      <c r="B7" s="11">
        <v>54227.776090120104</v>
      </c>
      <c r="C7" s="11">
        <v>56719.4872925249</v>
      </c>
      <c r="D7" s="5">
        <f t="shared" ref="D7:D12" si="0">(-1+C7/B7)*100</f>
        <v>4.5948983750760286</v>
      </c>
      <c r="E7" s="11">
        <v>22558.9233496323</v>
      </c>
      <c r="F7" s="11">
        <v>23323.004336016598</v>
      </c>
      <c r="G7" s="5">
        <f t="shared" ref="G7:G12" si="1">(-1+F7/E7)*100</f>
        <v>3.3870454477906264</v>
      </c>
      <c r="H7" s="11">
        <v>31341.984035242302</v>
      </c>
      <c r="I7" s="11">
        <v>33055.287616517002</v>
      </c>
      <c r="J7" s="5">
        <f t="shared" ref="J7:J12" si="2">(-1+I7/H7)*100</f>
        <v>5.4664809328860198</v>
      </c>
    </row>
    <row r="8" spans="1:14" x14ac:dyDescent="0.2">
      <c r="A8" s="10" t="s">
        <v>13</v>
      </c>
      <c r="B8" s="11">
        <v>10338.12093098</v>
      </c>
      <c r="C8" s="11">
        <v>11365.671013970001</v>
      </c>
      <c r="D8" s="5">
        <f t="shared" si="0"/>
        <v>9.9394279661671128</v>
      </c>
      <c r="E8" s="11">
        <v>5133.27067190039</v>
      </c>
      <c r="F8" s="11">
        <v>5635.7679398427899</v>
      </c>
      <c r="G8" s="5">
        <f t="shared" si="1"/>
        <v>9.7890273094905833</v>
      </c>
      <c r="H8" s="11">
        <v>5183.3133628854803</v>
      </c>
      <c r="I8" s="11">
        <v>5705.2950114609503</v>
      </c>
      <c r="J8" s="5">
        <f t="shared" si="2"/>
        <v>10.070424302591064</v>
      </c>
    </row>
    <row r="9" spans="1:14" ht="25.5" x14ac:dyDescent="0.2">
      <c r="A9" s="21" t="s">
        <v>19</v>
      </c>
      <c r="B9" s="11">
        <v>2750.6280000000002</v>
      </c>
      <c r="C9" s="11">
        <v>2797.098</v>
      </c>
      <c r="D9" s="5">
        <f t="shared" si="0"/>
        <v>1.6894323768972042</v>
      </c>
      <c r="E9" s="11">
        <v>807.45479999999998</v>
      </c>
      <c r="F9" s="11">
        <v>820.303</v>
      </c>
      <c r="G9" s="5">
        <f t="shared" si="1"/>
        <v>1.5911974267785567</v>
      </c>
      <c r="H9" s="11">
        <v>1943.1732</v>
      </c>
      <c r="I9" s="11">
        <v>1976.7950000000001</v>
      </c>
      <c r="J9" s="5">
        <f t="shared" si="2"/>
        <v>1.7302523521835367</v>
      </c>
    </row>
    <row r="10" spans="1:14" x14ac:dyDescent="0.2">
      <c r="A10" s="10" t="s">
        <v>14</v>
      </c>
      <c r="B10" s="11">
        <v>13659.8532655</v>
      </c>
      <c r="C10" s="11">
        <v>14692.757422000001</v>
      </c>
      <c r="D10" s="5">
        <f t="shared" si="0"/>
        <v>7.5616050657641765</v>
      </c>
      <c r="E10" s="11">
        <v>5420.2215555332896</v>
      </c>
      <c r="F10" s="11">
        <v>5671.1394993576896</v>
      </c>
      <c r="G10" s="5">
        <f t="shared" si="1"/>
        <v>4.6292931248953728</v>
      </c>
      <c r="H10" s="11">
        <v>8059.2633772388499</v>
      </c>
      <c r="I10" s="11">
        <v>8834.7001341584892</v>
      </c>
      <c r="J10" s="5">
        <f t="shared" si="2"/>
        <v>9.6216827844297192</v>
      </c>
    </row>
    <row r="11" spans="1:14" x14ac:dyDescent="0.2">
      <c r="A11" s="10" t="s">
        <v>15</v>
      </c>
      <c r="B11" s="11">
        <v>262.58570500000002</v>
      </c>
      <c r="C11" s="11">
        <v>399.31620246000102</v>
      </c>
      <c r="D11" s="5">
        <f>(-1+C11/B11)*100</f>
        <v>52.070807685437792</v>
      </c>
      <c r="E11" s="11">
        <v>51.710304299550998</v>
      </c>
      <c r="F11" s="11">
        <v>101.853675946968</v>
      </c>
      <c r="G11" s="5">
        <f t="shared" si="1"/>
        <v>96.9697864412923</v>
      </c>
      <c r="H11" s="11">
        <v>212.03740993826199</v>
      </c>
      <c r="I11" s="11">
        <v>297.365676563173</v>
      </c>
      <c r="J11" s="5">
        <f t="shared" si="2"/>
        <v>40.242081173202251</v>
      </c>
    </row>
    <row r="12" spans="1:14" x14ac:dyDescent="0.2">
      <c r="A12" s="10" t="s">
        <v>16</v>
      </c>
      <c r="B12" s="11">
        <v>2956.78061931</v>
      </c>
      <c r="C12" s="11">
        <v>3063.1547868500002</v>
      </c>
      <c r="D12" s="5">
        <f t="shared" si="0"/>
        <v>3.5976347668574604</v>
      </c>
      <c r="E12" s="11">
        <v>788.53612459324199</v>
      </c>
      <c r="F12" s="11">
        <v>807.37729914751401</v>
      </c>
      <c r="G12" s="5">
        <f t="shared" si="1"/>
        <v>2.3893863536044169</v>
      </c>
      <c r="H12" s="11">
        <v>2140.6512828864302</v>
      </c>
      <c r="I12" s="11">
        <v>2228.7150760336199</v>
      </c>
      <c r="J12" s="5">
        <f t="shared" si="2"/>
        <v>4.1138785121715538</v>
      </c>
    </row>
    <row r="13" spans="1:14" x14ac:dyDescent="0.2">
      <c r="A13" s="10"/>
      <c r="D13" s="11"/>
      <c r="E13" s="11"/>
      <c r="F13" s="11"/>
    </row>
    <row r="14" spans="1:14" x14ac:dyDescent="0.2">
      <c r="A14" s="10"/>
      <c r="D14" s="11"/>
      <c r="E14" s="11"/>
      <c r="F14" s="11"/>
    </row>
  </sheetData>
  <mergeCells count="3"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718C-A026-4C7E-9AFA-479D8E954730}">
  <dimension ref="A1:F20"/>
  <sheetViews>
    <sheetView workbookViewId="0"/>
  </sheetViews>
  <sheetFormatPr defaultRowHeight="12.75" x14ac:dyDescent="0.2"/>
  <cols>
    <col min="1" max="1" width="46.85546875" customWidth="1"/>
    <col min="2" max="2" width="15.85546875" customWidth="1"/>
    <col min="3" max="3" width="18.42578125" customWidth="1"/>
    <col min="4" max="5" width="12.42578125" bestFit="1" customWidth="1"/>
    <col min="6" max="6" width="11.140625" customWidth="1"/>
    <col min="7" max="7" width="11.140625" bestFit="1" customWidth="1"/>
  </cols>
  <sheetData>
    <row r="1" spans="1:6" s="3" customFormat="1" x14ac:dyDescent="0.2">
      <c r="A1" s="37" t="s">
        <v>180</v>
      </c>
    </row>
    <row r="2" spans="1:6" ht="15" x14ac:dyDescent="0.25">
      <c r="A2" s="23"/>
    </row>
    <row r="3" spans="1:6" ht="13.5" thickBot="1" x14ac:dyDescent="0.25"/>
    <row r="4" spans="1:6" ht="39" thickBot="1" x14ac:dyDescent="0.25">
      <c r="A4" s="15" t="s">
        <v>38</v>
      </c>
      <c r="B4" s="20" t="s">
        <v>39</v>
      </c>
      <c r="C4" s="20" t="s">
        <v>40</v>
      </c>
    </row>
    <row r="5" spans="1:6" x14ac:dyDescent="0.2">
      <c r="A5" t="s">
        <v>22</v>
      </c>
      <c r="B5" s="11">
        <v>35470</v>
      </c>
      <c r="C5" s="11">
        <v>23113</v>
      </c>
      <c r="F5" s="30"/>
    </row>
    <row r="6" spans="1:6" x14ac:dyDescent="0.2">
      <c r="A6" t="s">
        <v>23</v>
      </c>
      <c r="B6" s="11">
        <v>61474</v>
      </c>
      <c r="C6" s="11">
        <v>51006</v>
      </c>
    </row>
    <row r="7" spans="1:6" x14ac:dyDescent="0.2">
      <c r="A7" t="s">
        <v>24</v>
      </c>
      <c r="B7" s="11">
        <v>64301</v>
      </c>
      <c r="C7" s="11">
        <v>55692</v>
      </c>
    </row>
    <row r="8" spans="1:6" x14ac:dyDescent="0.2">
      <c r="A8" t="s">
        <v>25</v>
      </c>
      <c r="B8" s="11">
        <v>53174</v>
      </c>
      <c r="C8" s="11">
        <v>61942</v>
      </c>
    </row>
    <row r="9" spans="1:6" x14ac:dyDescent="0.2">
      <c r="A9" t="s">
        <v>26</v>
      </c>
      <c r="B9" s="11">
        <v>71854</v>
      </c>
      <c r="C9" s="11">
        <v>87400</v>
      </c>
    </row>
    <row r="10" spans="1:6" x14ac:dyDescent="0.2">
      <c r="A10" t="s">
        <v>27</v>
      </c>
      <c r="B10" s="11">
        <v>43143</v>
      </c>
      <c r="C10" s="11">
        <v>45196</v>
      </c>
    </row>
    <row r="11" spans="1:6" x14ac:dyDescent="0.2">
      <c r="A11" t="s">
        <v>28</v>
      </c>
      <c r="B11" s="11">
        <v>61141</v>
      </c>
      <c r="C11" s="11">
        <v>59320</v>
      </c>
    </row>
    <row r="12" spans="1:6" x14ac:dyDescent="0.2">
      <c r="A12" t="s">
        <v>29</v>
      </c>
      <c r="B12" s="11">
        <v>48573</v>
      </c>
      <c r="C12" s="11">
        <v>39457</v>
      </c>
    </row>
    <row r="13" spans="1:6" x14ac:dyDescent="0.2">
      <c r="A13" t="s">
        <v>30</v>
      </c>
      <c r="B13" s="11">
        <v>171391</v>
      </c>
      <c r="C13" s="11">
        <v>104423</v>
      </c>
    </row>
    <row r="14" spans="1:6" x14ac:dyDescent="0.2">
      <c r="A14" t="s">
        <v>31</v>
      </c>
      <c r="B14" s="11">
        <v>243318</v>
      </c>
      <c r="C14" s="11">
        <v>104460</v>
      </c>
    </row>
    <row r="15" spans="1:6" x14ac:dyDescent="0.2">
      <c r="A15" t="s">
        <v>32</v>
      </c>
      <c r="B15" s="11">
        <v>147863</v>
      </c>
      <c r="C15" s="11">
        <v>93490</v>
      </c>
      <c r="E15" s="11"/>
    </row>
    <row r="16" spans="1:6" x14ac:dyDescent="0.2">
      <c r="A16" t="s">
        <v>33</v>
      </c>
      <c r="B16" s="11">
        <v>352372</v>
      </c>
      <c r="C16" s="11">
        <v>210793</v>
      </c>
    </row>
    <row r="17" spans="1:3" x14ac:dyDescent="0.2">
      <c r="A17" t="s">
        <v>34</v>
      </c>
      <c r="B17" s="11">
        <v>340736</v>
      </c>
      <c r="C17" s="11">
        <v>169717</v>
      </c>
    </row>
    <row r="18" spans="1:3" x14ac:dyDescent="0.2">
      <c r="A18" t="s">
        <v>35</v>
      </c>
      <c r="B18" s="11">
        <v>347722</v>
      </c>
      <c r="C18" s="11">
        <v>278539</v>
      </c>
    </row>
    <row r="19" spans="1:3" x14ac:dyDescent="0.2">
      <c r="A19" t="s">
        <v>36</v>
      </c>
      <c r="B19" s="11">
        <v>239640</v>
      </c>
      <c r="C19" s="11">
        <v>132415</v>
      </c>
    </row>
    <row r="20" spans="1:3" x14ac:dyDescent="0.2">
      <c r="A20" t="s">
        <v>37</v>
      </c>
      <c r="B20" s="11">
        <v>124875</v>
      </c>
      <c r="C20" s="11">
        <v>57787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5371A-4CA2-400C-A4A1-3418EF94143D}">
  <dimension ref="A1:K10"/>
  <sheetViews>
    <sheetView workbookViewId="0"/>
  </sheetViews>
  <sheetFormatPr defaultRowHeight="12.75" x14ac:dyDescent="0.2"/>
  <cols>
    <col min="1" max="1" width="45.7109375" customWidth="1"/>
    <col min="2" max="5" width="5" bestFit="1" customWidth="1"/>
    <col min="6" max="6" width="10.85546875" customWidth="1"/>
    <col min="9" max="9" width="11" bestFit="1" customWidth="1"/>
    <col min="12" max="12" width="11" customWidth="1"/>
  </cols>
  <sheetData>
    <row r="1" spans="1:11" x14ac:dyDescent="0.2">
      <c r="A1" s="19" t="s">
        <v>174</v>
      </c>
      <c r="B1" s="2"/>
      <c r="C1" s="3"/>
      <c r="D1" s="3"/>
      <c r="E1" s="3"/>
      <c r="F1" s="3"/>
      <c r="G1" s="3"/>
      <c r="H1" s="3"/>
      <c r="I1" s="3"/>
    </row>
    <row r="3" spans="1:11" ht="13.5" thickBot="1" x14ac:dyDescent="0.25"/>
    <row r="4" spans="1:11" ht="26.25" thickBot="1" x14ac:dyDescent="0.25">
      <c r="A4" s="4" t="s">
        <v>45</v>
      </c>
      <c r="B4" s="4">
        <v>2024</v>
      </c>
      <c r="C4" s="4">
        <v>2025</v>
      </c>
      <c r="D4" s="4">
        <v>2026</v>
      </c>
      <c r="E4" s="4">
        <v>2027</v>
      </c>
      <c r="F4" s="70" t="s">
        <v>46</v>
      </c>
      <c r="G4" s="70" t="s">
        <v>43</v>
      </c>
    </row>
    <row r="5" spans="1:11" x14ac:dyDescent="0.2">
      <c r="A5" s="22" t="s">
        <v>1</v>
      </c>
      <c r="B5" s="61">
        <f>B10+B6+B8+B9+B7</f>
        <v>248.79500000000002</v>
      </c>
      <c r="C5" s="61">
        <f>C10+C6+C8+C9+C7</f>
        <v>405.79700000000003</v>
      </c>
      <c r="D5" s="61">
        <f>D10+D6+D8+D9+D7</f>
        <v>532.79700000000003</v>
      </c>
      <c r="E5" s="61">
        <f>E10+E6+E8+E9+E7</f>
        <v>532.79700000000003</v>
      </c>
      <c r="F5" s="61">
        <f>F10+F6+F8+F9+F7</f>
        <v>582</v>
      </c>
      <c r="G5" s="5"/>
    </row>
    <row r="6" spans="1:11" x14ac:dyDescent="0.2">
      <c r="A6" s="68" t="s">
        <v>42</v>
      </c>
      <c r="B6" s="62">
        <f>22.995</f>
        <v>22.995000000000001</v>
      </c>
      <c r="C6" s="62">
        <v>53.997</v>
      </c>
      <c r="D6" s="62">
        <v>53.997</v>
      </c>
      <c r="E6" s="62">
        <v>53.997</v>
      </c>
      <c r="F6" s="6">
        <v>54</v>
      </c>
      <c r="G6" s="63" t="s">
        <v>47</v>
      </c>
      <c r="K6" s="30"/>
    </row>
    <row r="7" spans="1:11" x14ac:dyDescent="0.2">
      <c r="A7" s="65" t="s">
        <v>169</v>
      </c>
      <c r="B7" s="6">
        <v>74.144000000000005</v>
      </c>
      <c r="C7" s="6">
        <v>74.144000000000005</v>
      </c>
      <c r="D7" s="6">
        <v>74.144000000000005</v>
      </c>
      <c r="E7" s="6">
        <v>74.144000000000005</v>
      </c>
      <c r="F7" s="6">
        <v>74</v>
      </c>
      <c r="G7" s="63" t="s">
        <v>47</v>
      </c>
    </row>
    <row r="8" spans="1:11" x14ac:dyDescent="0.2">
      <c r="A8" s="65" t="s">
        <v>41</v>
      </c>
      <c r="B8" s="6">
        <v>48.856000000000002</v>
      </c>
      <c r="C8" s="6">
        <v>70.855999999999995</v>
      </c>
      <c r="D8" s="6">
        <v>92.855999999999995</v>
      </c>
      <c r="E8" s="6">
        <v>92.855999999999995</v>
      </c>
      <c r="F8" s="6">
        <v>149</v>
      </c>
      <c r="G8" s="63" t="s">
        <v>47</v>
      </c>
    </row>
    <row r="9" spans="1:11" x14ac:dyDescent="0.2">
      <c r="A9" s="69" t="s">
        <v>166</v>
      </c>
      <c r="B9" s="62">
        <v>100</v>
      </c>
      <c r="C9" s="62">
        <v>200</v>
      </c>
      <c r="D9" s="62">
        <v>305</v>
      </c>
      <c r="E9" s="62">
        <v>305</v>
      </c>
      <c r="F9" s="62">
        <v>305</v>
      </c>
      <c r="G9" s="64" t="s">
        <v>47</v>
      </c>
    </row>
    <row r="10" spans="1:11" x14ac:dyDescent="0.2">
      <c r="A10" s="69" t="s">
        <v>170</v>
      </c>
      <c r="B10" s="62">
        <v>2.8</v>
      </c>
      <c r="C10" s="62">
        <v>6.8</v>
      </c>
      <c r="D10" s="62">
        <v>6.8</v>
      </c>
      <c r="E10" s="62">
        <v>6.8</v>
      </c>
      <c r="F10" s="62">
        <v>0</v>
      </c>
      <c r="G10" s="79">
        <v>2027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E6BCE-FEF8-4383-AD3F-8AE1DCFE8619}">
  <dimension ref="A1:K18"/>
  <sheetViews>
    <sheetView workbookViewId="0"/>
  </sheetViews>
  <sheetFormatPr defaultColWidth="11.42578125" defaultRowHeight="15" x14ac:dyDescent="0.25"/>
  <cols>
    <col min="1" max="1" width="28.28515625" style="26" bestFit="1" customWidth="1"/>
    <col min="2" max="16384" width="11.42578125" style="26"/>
  </cols>
  <sheetData>
    <row r="1" spans="1:11" x14ac:dyDescent="0.25">
      <c r="A1" s="19" t="s">
        <v>168</v>
      </c>
    </row>
    <row r="3" spans="1:11" ht="15.75" thickBot="1" x14ac:dyDescent="0.3"/>
    <row r="4" spans="1:11" ht="15.75" thickBot="1" x14ac:dyDescent="0.3">
      <c r="A4" s="15"/>
      <c r="B4" s="15">
        <v>2022</v>
      </c>
      <c r="C4" s="15">
        <v>2023</v>
      </c>
      <c r="D4" s="71" t="s">
        <v>164</v>
      </c>
    </row>
    <row r="5" spans="1:11" x14ac:dyDescent="0.25">
      <c r="A5" s="76" t="s">
        <v>1</v>
      </c>
      <c r="B5" s="77">
        <v>49512</v>
      </c>
      <c r="C5" s="77">
        <v>52405</v>
      </c>
      <c r="D5" s="77">
        <v>2893</v>
      </c>
    </row>
    <row r="6" spans="1:11" s="27" customFormat="1" x14ac:dyDescent="0.25">
      <c r="A6" s="67" t="s">
        <v>96</v>
      </c>
      <c r="B6" s="59">
        <v>34602</v>
      </c>
      <c r="C6" s="59">
        <v>35497</v>
      </c>
      <c r="D6" s="59">
        <v>896</v>
      </c>
      <c r="G6" s="30"/>
      <c r="J6"/>
    </row>
    <row r="7" spans="1:11" x14ac:dyDescent="0.25">
      <c r="A7" s="66" t="s">
        <v>94</v>
      </c>
      <c r="B7" s="60">
        <v>21566</v>
      </c>
      <c r="C7" s="6">
        <v>21981</v>
      </c>
      <c r="D7" s="60">
        <v>421</v>
      </c>
      <c r="J7"/>
      <c r="K7" s="27"/>
    </row>
    <row r="8" spans="1:11" x14ac:dyDescent="0.25">
      <c r="A8" s="66" t="s">
        <v>97</v>
      </c>
      <c r="B8" s="60">
        <v>13035</v>
      </c>
      <c r="C8" s="6">
        <v>13516</v>
      </c>
      <c r="D8" s="60">
        <v>474</v>
      </c>
      <c r="J8"/>
      <c r="K8" s="27"/>
    </row>
    <row r="9" spans="1:11" s="27" customFormat="1" x14ac:dyDescent="0.25">
      <c r="A9" s="67" t="s">
        <v>98</v>
      </c>
      <c r="B9" s="59">
        <v>7958</v>
      </c>
      <c r="C9" s="59">
        <v>8610</v>
      </c>
      <c r="D9" s="59">
        <v>652</v>
      </c>
      <c r="J9"/>
    </row>
    <row r="10" spans="1:11" x14ac:dyDescent="0.25">
      <c r="A10" s="66" t="s">
        <v>99</v>
      </c>
      <c r="B10" s="60">
        <v>6539</v>
      </c>
      <c r="C10" s="60">
        <v>7187</v>
      </c>
      <c r="D10" s="60">
        <v>649</v>
      </c>
      <c r="J10"/>
      <c r="K10" s="27"/>
    </row>
    <row r="11" spans="1:11" x14ac:dyDescent="0.25">
      <c r="A11" s="66" t="s">
        <v>100</v>
      </c>
      <c r="B11" s="60">
        <v>1420</v>
      </c>
      <c r="C11" s="60">
        <v>1423</v>
      </c>
      <c r="D11" s="60">
        <v>3</v>
      </c>
      <c r="J11"/>
      <c r="K11" s="27"/>
    </row>
    <row r="12" spans="1:11" s="27" customFormat="1" x14ac:dyDescent="0.25">
      <c r="A12" s="67" t="s">
        <v>101</v>
      </c>
      <c r="B12" s="59">
        <v>3648</v>
      </c>
      <c r="C12" s="59">
        <v>4015</v>
      </c>
      <c r="D12" s="59">
        <v>367</v>
      </c>
      <c r="J12"/>
    </row>
    <row r="13" spans="1:11" s="27" customFormat="1" x14ac:dyDescent="0.25">
      <c r="A13" s="67" t="s">
        <v>102</v>
      </c>
      <c r="B13" s="59">
        <v>2692</v>
      </c>
      <c r="C13" s="59">
        <v>2829</v>
      </c>
      <c r="D13" s="59">
        <v>136</v>
      </c>
      <c r="J13"/>
    </row>
    <row r="14" spans="1:11" x14ac:dyDescent="0.25">
      <c r="A14" s="66" t="s">
        <v>103</v>
      </c>
      <c r="B14" s="60">
        <v>1412</v>
      </c>
      <c r="C14" s="60">
        <v>1585</v>
      </c>
      <c r="D14" s="60">
        <v>173</v>
      </c>
      <c r="J14"/>
      <c r="K14" s="27"/>
    </row>
    <row r="15" spans="1:11" x14ac:dyDescent="0.25">
      <c r="A15" s="66" t="s">
        <v>104</v>
      </c>
      <c r="B15" s="60">
        <v>1281</v>
      </c>
      <c r="C15" s="60">
        <v>1244</v>
      </c>
      <c r="D15" s="60">
        <v>-37</v>
      </c>
      <c r="J15"/>
      <c r="K15" s="27"/>
    </row>
    <row r="16" spans="1:11" s="27" customFormat="1" x14ac:dyDescent="0.25">
      <c r="A16" s="67" t="s">
        <v>29</v>
      </c>
      <c r="B16" s="59">
        <v>326</v>
      </c>
      <c r="C16" s="59">
        <v>319</v>
      </c>
      <c r="D16" s="59">
        <v>-6</v>
      </c>
      <c r="J16"/>
    </row>
    <row r="17" spans="1:10" s="27" customFormat="1" x14ac:dyDescent="0.25">
      <c r="A17" s="67" t="s">
        <v>10</v>
      </c>
      <c r="B17" s="59">
        <v>287</v>
      </c>
      <c r="C17" s="59">
        <v>1134</v>
      </c>
      <c r="D17" s="59">
        <v>848</v>
      </c>
      <c r="J17"/>
    </row>
    <row r="18" spans="1:10" s="27" customFormat="1" x14ac:dyDescent="0.25">
      <c r="J18"/>
    </row>
  </sheetData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43568-42A1-422F-A991-17B3B070620D}">
  <dimension ref="A1:K43"/>
  <sheetViews>
    <sheetView workbookViewId="0"/>
  </sheetViews>
  <sheetFormatPr defaultColWidth="11.42578125" defaultRowHeight="15" x14ac:dyDescent="0.25"/>
  <cols>
    <col min="1" max="1" width="55.140625" style="26" customWidth="1"/>
    <col min="2" max="16384" width="11.42578125" style="26"/>
  </cols>
  <sheetData>
    <row r="1" spans="1:11" x14ac:dyDescent="0.25">
      <c r="A1" s="51" t="s">
        <v>167</v>
      </c>
    </row>
    <row r="3" spans="1:11" ht="15.75" thickBot="1" x14ac:dyDescent="0.3"/>
    <row r="4" spans="1:11" ht="15.75" thickBot="1" x14ac:dyDescent="0.3">
      <c r="A4" s="15"/>
      <c r="B4" s="15">
        <v>2022</v>
      </c>
      <c r="C4" s="15">
        <v>2023</v>
      </c>
      <c r="D4" s="71" t="s">
        <v>164</v>
      </c>
      <c r="E4" s="49"/>
      <c r="F4" s="49"/>
      <c r="G4" s="49"/>
      <c r="H4" s="49"/>
      <c r="I4" s="49"/>
      <c r="J4" s="49"/>
      <c r="K4" s="49"/>
    </row>
    <row r="5" spans="1:11" s="27" customFormat="1" x14ac:dyDescent="0.25">
      <c r="A5" s="76" t="s">
        <v>1</v>
      </c>
      <c r="B5" s="78">
        <v>23384</v>
      </c>
      <c r="C5" s="78">
        <v>24718</v>
      </c>
      <c r="D5" s="78">
        <v>1334</v>
      </c>
      <c r="E5" s="48"/>
      <c r="F5" s="48"/>
      <c r="G5" s="48"/>
      <c r="H5" s="48"/>
      <c r="I5" s="48"/>
      <c r="J5" s="48"/>
      <c r="K5" s="48"/>
    </row>
    <row r="6" spans="1:11" s="27" customFormat="1" x14ac:dyDescent="0.25">
      <c r="A6" s="67" t="s">
        <v>105</v>
      </c>
      <c r="B6" s="17">
        <v>7542</v>
      </c>
      <c r="C6" s="17">
        <v>7885</v>
      </c>
      <c r="D6" s="17">
        <v>343</v>
      </c>
      <c r="E6" s="48"/>
      <c r="F6" s="48"/>
      <c r="G6" s="30"/>
      <c r="H6" s="48"/>
      <c r="I6" s="48"/>
      <c r="J6" s="48"/>
    </row>
    <row r="7" spans="1:11" x14ac:dyDescent="0.25">
      <c r="A7" s="66" t="s">
        <v>106</v>
      </c>
      <c r="B7" s="5">
        <v>5663</v>
      </c>
      <c r="C7" s="5">
        <v>5904</v>
      </c>
      <c r="D7" s="5">
        <v>242</v>
      </c>
      <c r="E7" s="49"/>
      <c r="F7" s="49"/>
      <c r="G7" s="49"/>
      <c r="H7" s="49"/>
      <c r="I7" s="49"/>
      <c r="J7" s="49"/>
    </row>
    <row r="8" spans="1:11" x14ac:dyDescent="0.25">
      <c r="A8" s="66" t="s">
        <v>107</v>
      </c>
      <c r="B8" s="5">
        <v>1181</v>
      </c>
      <c r="C8" s="5">
        <v>1256</v>
      </c>
      <c r="D8" s="5">
        <v>74</v>
      </c>
      <c r="E8" s="49"/>
      <c r="F8" s="49"/>
      <c r="G8" s="49"/>
      <c r="H8" s="49"/>
      <c r="I8" s="49"/>
      <c r="J8" s="49"/>
    </row>
    <row r="9" spans="1:11" x14ac:dyDescent="0.25">
      <c r="A9" s="66" t="s">
        <v>108</v>
      </c>
      <c r="B9" s="5">
        <v>698</v>
      </c>
      <c r="C9" s="5">
        <v>725</v>
      </c>
      <c r="D9" s="5">
        <v>27</v>
      </c>
      <c r="E9" s="49"/>
      <c r="F9" s="49"/>
      <c r="G9" s="49"/>
      <c r="H9" s="49"/>
      <c r="I9" s="49"/>
      <c r="J9" s="49"/>
    </row>
    <row r="10" spans="1:11" s="27" customFormat="1" x14ac:dyDescent="0.25">
      <c r="A10" s="67" t="s">
        <v>109</v>
      </c>
      <c r="B10" s="17">
        <v>6287</v>
      </c>
      <c r="C10" s="17">
        <v>6899</v>
      </c>
      <c r="D10" s="17">
        <v>612</v>
      </c>
      <c r="E10" s="48"/>
      <c r="F10" s="48"/>
      <c r="G10" s="48"/>
      <c r="H10" s="48"/>
      <c r="I10" s="48"/>
      <c r="J10" s="48"/>
    </row>
    <row r="11" spans="1:11" x14ac:dyDescent="0.25">
      <c r="A11" s="66" t="s">
        <v>110</v>
      </c>
      <c r="B11" s="5">
        <v>2121</v>
      </c>
      <c r="C11" s="5">
        <v>2288</v>
      </c>
      <c r="D11" s="5">
        <v>167</v>
      </c>
      <c r="E11" s="49"/>
      <c r="F11" s="49"/>
      <c r="G11" s="49"/>
      <c r="H11" s="49"/>
      <c r="I11" s="49"/>
      <c r="J11" s="49"/>
    </row>
    <row r="12" spans="1:11" x14ac:dyDescent="0.25">
      <c r="A12" s="66" t="s">
        <v>111</v>
      </c>
      <c r="B12" s="5">
        <v>702</v>
      </c>
      <c r="C12" s="5">
        <v>779</v>
      </c>
      <c r="D12" s="5">
        <v>77</v>
      </c>
      <c r="E12" s="49"/>
      <c r="F12" s="49"/>
      <c r="G12" s="49"/>
      <c r="H12" s="49"/>
      <c r="I12" s="49"/>
      <c r="J12" s="49"/>
    </row>
    <row r="13" spans="1:11" x14ac:dyDescent="0.25">
      <c r="A13" s="66" t="s">
        <v>112</v>
      </c>
      <c r="B13" s="5">
        <v>316</v>
      </c>
      <c r="C13" s="5">
        <v>316</v>
      </c>
      <c r="D13" s="5">
        <v>0</v>
      </c>
      <c r="E13" s="49"/>
      <c r="F13" s="49"/>
      <c r="G13" s="49"/>
      <c r="H13" s="49"/>
      <c r="I13" s="49"/>
      <c r="J13" s="49"/>
    </row>
    <row r="14" spans="1:11" x14ac:dyDescent="0.25">
      <c r="A14" s="66" t="s">
        <v>113</v>
      </c>
      <c r="B14" s="5">
        <v>187</v>
      </c>
      <c r="C14" s="5">
        <v>312</v>
      </c>
      <c r="D14" s="5">
        <v>124</v>
      </c>
      <c r="E14" s="49"/>
      <c r="F14" s="49"/>
      <c r="G14" s="49"/>
      <c r="H14" s="49"/>
      <c r="I14" s="49"/>
      <c r="J14" s="49"/>
    </row>
    <row r="15" spans="1:11" x14ac:dyDescent="0.25">
      <c r="A15" s="66" t="s">
        <v>114</v>
      </c>
      <c r="B15" s="5">
        <v>269</v>
      </c>
      <c r="C15" s="5">
        <v>246</v>
      </c>
      <c r="D15" s="5">
        <v>-22</v>
      </c>
      <c r="E15" s="49"/>
      <c r="F15" s="49"/>
      <c r="G15" s="49"/>
      <c r="H15" s="49"/>
      <c r="I15" s="49"/>
      <c r="J15" s="49"/>
    </row>
    <row r="16" spans="1:11" x14ac:dyDescent="0.25">
      <c r="A16" s="66" t="s">
        <v>115</v>
      </c>
      <c r="B16" s="5">
        <v>2693</v>
      </c>
      <c r="C16" s="5">
        <v>2958</v>
      </c>
      <c r="D16" s="5">
        <v>266</v>
      </c>
      <c r="E16" s="49"/>
      <c r="F16" s="49"/>
      <c r="G16" s="49"/>
      <c r="H16" s="49"/>
      <c r="I16" s="49"/>
      <c r="J16" s="49"/>
    </row>
    <row r="17" spans="1:10" s="27" customFormat="1" x14ac:dyDescent="0.25">
      <c r="A17" s="67" t="s">
        <v>116</v>
      </c>
      <c r="B17" s="17">
        <v>3826</v>
      </c>
      <c r="C17" s="17">
        <v>3915</v>
      </c>
      <c r="D17" s="17">
        <v>89</v>
      </c>
      <c r="E17" s="48"/>
      <c r="F17" s="48"/>
      <c r="G17" s="48"/>
      <c r="H17" s="48"/>
      <c r="I17" s="48"/>
      <c r="J17" s="48"/>
    </row>
    <row r="18" spans="1:10" x14ac:dyDescent="0.25">
      <c r="A18" s="66" t="s">
        <v>117</v>
      </c>
      <c r="B18" s="5">
        <v>1135</v>
      </c>
      <c r="C18" s="5">
        <v>1129</v>
      </c>
      <c r="D18" s="5">
        <v>-6</v>
      </c>
      <c r="E18" s="49"/>
      <c r="F18" s="49"/>
      <c r="G18" s="49"/>
      <c r="H18" s="49"/>
      <c r="I18" s="49"/>
      <c r="J18" s="49"/>
    </row>
    <row r="19" spans="1:10" x14ac:dyDescent="0.25">
      <c r="A19" s="66" t="s">
        <v>118</v>
      </c>
      <c r="B19" s="5">
        <v>736</v>
      </c>
      <c r="C19" s="5">
        <v>809</v>
      </c>
      <c r="D19" s="5">
        <v>73</v>
      </c>
      <c r="E19" s="49"/>
      <c r="F19" s="49"/>
      <c r="G19" s="49"/>
      <c r="H19" s="49"/>
      <c r="I19" s="49"/>
      <c r="J19" s="49"/>
    </row>
    <row r="20" spans="1:10" x14ac:dyDescent="0.25">
      <c r="A20" s="66" t="s">
        <v>119</v>
      </c>
      <c r="B20" s="5">
        <v>778</v>
      </c>
      <c r="C20" s="5">
        <v>782</v>
      </c>
      <c r="D20" s="5">
        <v>4</v>
      </c>
      <c r="E20" s="49"/>
      <c r="F20" s="49"/>
      <c r="G20" s="49"/>
      <c r="H20" s="49"/>
      <c r="I20" s="49"/>
      <c r="J20" s="49"/>
    </row>
    <row r="21" spans="1:10" x14ac:dyDescent="0.25">
      <c r="A21" s="66" t="s">
        <v>120</v>
      </c>
      <c r="B21" s="5">
        <v>192</v>
      </c>
      <c r="C21" s="5">
        <v>214</v>
      </c>
      <c r="D21" s="5">
        <v>21</v>
      </c>
      <c r="E21" s="49"/>
      <c r="F21" s="49"/>
      <c r="G21" s="49"/>
      <c r="H21" s="49"/>
      <c r="I21" s="49"/>
      <c r="J21" s="49"/>
    </row>
    <row r="22" spans="1:10" x14ac:dyDescent="0.25">
      <c r="A22" s="66" t="s">
        <v>121</v>
      </c>
      <c r="B22" s="5">
        <v>178</v>
      </c>
      <c r="C22" s="5">
        <v>192</v>
      </c>
      <c r="D22" s="5">
        <v>14</v>
      </c>
      <c r="E22" s="49"/>
      <c r="F22" s="49"/>
      <c r="G22" s="49"/>
      <c r="H22" s="49"/>
      <c r="I22" s="49"/>
      <c r="J22" s="49"/>
    </row>
    <row r="23" spans="1:10" x14ac:dyDescent="0.25">
      <c r="A23" s="66" t="s">
        <v>115</v>
      </c>
      <c r="B23" s="5">
        <v>808</v>
      </c>
      <c r="C23" s="5">
        <v>790</v>
      </c>
      <c r="D23" s="5">
        <v>-18</v>
      </c>
      <c r="E23" s="49"/>
      <c r="F23" s="49"/>
      <c r="G23" s="49"/>
      <c r="H23" s="49"/>
      <c r="I23" s="49"/>
      <c r="J23" s="49"/>
    </row>
    <row r="24" spans="1:10" s="27" customFormat="1" x14ac:dyDescent="0.25">
      <c r="A24" s="67" t="s">
        <v>122</v>
      </c>
      <c r="B24" s="17">
        <v>2149</v>
      </c>
      <c r="C24" s="17">
        <v>2369</v>
      </c>
      <c r="D24" s="17">
        <v>220</v>
      </c>
      <c r="E24" s="48"/>
      <c r="F24" s="48"/>
      <c r="G24" s="48"/>
      <c r="H24" s="48"/>
      <c r="I24" s="48"/>
      <c r="J24" s="48"/>
    </row>
    <row r="25" spans="1:10" x14ac:dyDescent="0.25">
      <c r="A25" s="66" t="s">
        <v>123</v>
      </c>
      <c r="B25" s="5">
        <v>1329</v>
      </c>
      <c r="C25" s="5">
        <v>1526</v>
      </c>
      <c r="D25" s="5">
        <v>197</v>
      </c>
      <c r="E25" s="49"/>
      <c r="F25" s="49"/>
      <c r="G25" s="49"/>
      <c r="H25" s="49"/>
      <c r="I25" s="49"/>
      <c r="J25" s="49"/>
    </row>
    <row r="26" spans="1:10" x14ac:dyDescent="0.25">
      <c r="A26" s="66" t="s">
        <v>124</v>
      </c>
      <c r="B26" s="5">
        <v>534</v>
      </c>
      <c r="C26" s="5">
        <v>613</v>
      </c>
      <c r="D26" s="5">
        <v>79</v>
      </c>
      <c r="E26" s="49"/>
      <c r="F26" s="49"/>
      <c r="G26" s="49"/>
      <c r="H26" s="49"/>
      <c r="I26" s="49"/>
      <c r="J26" s="49"/>
    </row>
    <row r="27" spans="1:10" x14ac:dyDescent="0.25">
      <c r="A27" s="66" t="s">
        <v>125</v>
      </c>
      <c r="B27" s="5">
        <v>287</v>
      </c>
      <c r="C27" s="5">
        <v>231</v>
      </c>
      <c r="D27" s="5">
        <v>-57</v>
      </c>
      <c r="E27" s="49"/>
      <c r="F27" s="49"/>
      <c r="G27" s="49"/>
      <c r="H27" s="49"/>
      <c r="I27" s="49"/>
      <c r="J27" s="49"/>
    </row>
    <row r="28" spans="1:10" s="27" customFormat="1" x14ac:dyDescent="0.25">
      <c r="A28" s="67" t="s">
        <v>104</v>
      </c>
      <c r="B28" s="17">
        <v>1281</v>
      </c>
      <c r="C28" s="17">
        <v>1244</v>
      </c>
      <c r="D28" s="17">
        <v>-37</v>
      </c>
      <c r="E28" s="48"/>
      <c r="F28" s="48"/>
      <c r="G28" s="48"/>
      <c r="H28" s="48"/>
      <c r="I28" s="48"/>
      <c r="J28" s="48"/>
    </row>
    <row r="29" spans="1:10" x14ac:dyDescent="0.25">
      <c r="A29" s="66" t="s">
        <v>126</v>
      </c>
      <c r="B29" s="5">
        <v>565</v>
      </c>
      <c r="C29" s="5">
        <v>469</v>
      </c>
      <c r="D29" s="5">
        <v>-97</v>
      </c>
      <c r="E29" s="49"/>
      <c r="F29" s="49"/>
      <c r="G29" s="49"/>
      <c r="H29" s="49"/>
      <c r="I29" s="49"/>
      <c r="J29" s="49"/>
    </row>
    <row r="30" spans="1:10" x14ac:dyDescent="0.25">
      <c r="A30" s="66" t="s">
        <v>127</v>
      </c>
      <c r="B30" s="5">
        <v>369</v>
      </c>
      <c r="C30" s="5">
        <v>381</v>
      </c>
      <c r="D30" s="5">
        <v>12</v>
      </c>
      <c r="E30" s="49"/>
      <c r="F30" s="49"/>
      <c r="G30" s="49"/>
      <c r="H30" s="49"/>
      <c r="I30" s="49"/>
      <c r="J30" s="49"/>
    </row>
    <row r="31" spans="1:10" x14ac:dyDescent="0.25">
      <c r="A31" s="66" t="s">
        <v>128</v>
      </c>
      <c r="B31" s="5">
        <v>163</v>
      </c>
      <c r="C31" s="5">
        <v>192</v>
      </c>
      <c r="D31" s="5">
        <v>29</v>
      </c>
      <c r="E31" s="49"/>
      <c r="F31" s="49"/>
      <c r="G31" s="49"/>
      <c r="H31" s="49"/>
      <c r="I31" s="49"/>
      <c r="J31" s="49"/>
    </row>
    <row r="32" spans="1:10" x14ac:dyDescent="0.25">
      <c r="A32" s="66" t="s">
        <v>129</v>
      </c>
      <c r="B32" s="5">
        <v>157</v>
      </c>
      <c r="C32" s="5">
        <v>167</v>
      </c>
      <c r="D32" s="5">
        <v>10</v>
      </c>
      <c r="E32" s="49"/>
      <c r="F32" s="49"/>
      <c r="G32" s="49"/>
      <c r="H32" s="49"/>
      <c r="I32" s="49"/>
      <c r="J32" s="49"/>
    </row>
    <row r="33" spans="1:10" x14ac:dyDescent="0.25">
      <c r="A33" s="66" t="s">
        <v>115</v>
      </c>
      <c r="B33" s="5">
        <v>27</v>
      </c>
      <c r="C33" s="5">
        <v>35</v>
      </c>
      <c r="D33" s="5">
        <v>9</v>
      </c>
      <c r="E33" s="49"/>
      <c r="F33" s="49"/>
      <c r="G33" s="49"/>
      <c r="H33" s="49"/>
      <c r="I33" s="49"/>
      <c r="J33" s="49"/>
    </row>
    <row r="34" spans="1:10" s="27" customFormat="1" x14ac:dyDescent="0.25">
      <c r="A34" s="67" t="s">
        <v>130</v>
      </c>
      <c r="B34" s="17">
        <v>966</v>
      </c>
      <c r="C34" s="17">
        <v>1052</v>
      </c>
      <c r="D34" s="17">
        <v>86</v>
      </c>
      <c r="E34" s="48"/>
      <c r="F34" s="48"/>
      <c r="G34" s="48"/>
      <c r="H34" s="48"/>
      <c r="I34" s="48"/>
      <c r="J34" s="48"/>
    </row>
    <row r="35" spans="1:10" x14ac:dyDescent="0.25">
      <c r="A35" s="66" t="s">
        <v>131</v>
      </c>
      <c r="B35" s="5">
        <v>688</v>
      </c>
      <c r="C35" s="5">
        <v>757</v>
      </c>
      <c r="D35" s="5">
        <v>69</v>
      </c>
      <c r="E35" s="49"/>
      <c r="F35" s="49"/>
      <c r="G35" s="49"/>
      <c r="H35" s="49"/>
      <c r="I35" s="49"/>
      <c r="J35" s="49"/>
    </row>
    <row r="36" spans="1:10" x14ac:dyDescent="0.25">
      <c r="A36" s="66" t="s">
        <v>132</v>
      </c>
      <c r="B36" s="5">
        <v>195</v>
      </c>
      <c r="C36" s="5">
        <v>199</v>
      </c>
      <c r="D36" s="5">
        <v>4</v>
      </c>
      <c r="E36" s="49"/>
      <c r="F36" s="49"/>
      <c r="G36" s="49"/>
      <c r="H36" s="49"/>
      <c r="I36" s="49"/>
      <c r="J36" s="49"/>
    </row>
    <row r="37" spans="1:10" x14ac:dyDescent="0.25">
      <c r="A37" s="66" t="s">
        <v>115</v>
      </c>
      <c r="B37" s="5">
        <v>83</v>
      </c>
      <c r="C37" s="5">
        <v>96</v>
      </c>
      <c r="D37" s="5">
        <v>13</v>
      </c>
      <c r="E37" s="49"/>
      <c r="F37" s="49"/>
      <c r="G37" s="49"/>
      <c r="H37" s="49"/>
      <c r="I37" s="49"/>
      <c r="J37" s="49"/>
    </row>
    <row r="38" spans="1:10" s="27" customFormat="1" x14ac:dyDescent="0.25">
      <c r="A38" s="67" t="s">
        <v>133</v>
      </c>
      <c r="B38" s="17">
        <v>636</v>
      </c>
      <c r="C38" s="17">
        <v>592</v>
      </c>
      <c r="D38" s="17">
        <v>-44</v>
      </c>
      <c r="E38" s="48"/>
      <c r="F38" s="48"/>
      <c r="G38" s="48"/>
      <c r="H38" s="48"/>
      <c r="I38" s="48"/>
      <c r="J38" s="48"/>
    </row>
    <row r="39" spans="1:10" s="27" customFormat="1" x14ac:dyDescent="0.25">
      <c r="A39" s="67" t="s">
        <v>173</v>
      </c>
      <c r="B39" s="17">
        <v>458</v>
      </c>
      <c r="C39" s="17">
        <v>512</v>
      </c>
      <c r="D39" s="17">
        <v>54</v>
      </c>
      <c r="E39" s="48"/>
      <c r="F39" s="48"/>
      <c r="G39" s="48"/>
      <c r="H39" s="48"/>
      <c r="I39" s="48"/>
      <c r="J39" s="48"/>
    </row>
    <row r="40" spans="1:10" s="27" customFormat="1" x14ac:dyDescent="0.25">
      <c r="A40" s="67" t="s">
        <v>134</v>
      </c>
      <c r="B40" s="17">
        <v>156</v>
      </c>
      <c r="C40" s="17">
        <v>151</v>
      </c>
      <c r="D40" s="17">
        <v>-5</v>
      </c>
      <c r="E40" s="48"/>
      <c r="F40" s="48"/>
      <c r="G40" s="48"/>
      <c r="H40" s="48"/>
      <c r="I40" s="48"/>
      <c r="J40" s="48"/>
    </row>
    <row r="41" spans="1:10" s="27" customFormat="1" x14ac:dyDescent="0.25">
      <c r="A41" s="95" t="s">
        <v>29</v>
      </c>
      <c r="B41" s="80">
        <v>82</v>
      </c>
      <c r="C41" s="80">
        <v>99</v>
      </c>
      <c r="D41" s="80">
        <v>17</v>
      </c>
      <c r="E41" s="48"/>
      <c r="F41" s="48"/>
      <c r="G41" s="48"/>
      <c r="H41" s="48"/>
      <c r="I41" s="48"/>
      <c r="J41" s="48"/>
    </row>
    <row r="42" spans="1:10" x14ac:dyDescent="0.25">
      <c r="A42" s="49"/>
      <c r="B42" s="49"/>
      <c r="C42" s="49"/>
      <c r="D42" s="49"/>
    </row>
    <row r="43" spans="1:10" x14ac:dyDescent="0.25">
      <c r="A43" s="49"/>
      <c r="B43" s="49"/>
      <c r="C43" s="49"/>
      <c r="D43" s="49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8B9D4-2A47-4881-9C2E-9324FAD13522}">
  <dimension ref="A1:E80"/>
  <sheetViews>
    <sheetView workbookViewId="0"/>
  </sheetViews>
  <sheetFormatPr defaultColWidth="9.140625" defaultRowHeight="12.75" x14ac:dyDescent="0.2"/>
  <cols>
    <col min="1" max="1" width="18.7109375" style="30" customWidth="1"/>
    <col min="2" max="4" width="22.140625" style="30" customWidth="1"/>
    <col min="5" max="16384" width="9.140625" style="30"/>
  </cols>
  <sheetData>
    <row r="1" spans="1:5" x14ac:dyDescent="0.2">
      <c r="A1" s="37" t="s">
        <v>155</v>
      </c>
    </row>
    <row r="4" spans="1:5" x14ac:dyDescent="0.2">
      <c r="A4" s="31"/>
      <c r="B4" s="31" t="s">
        <v>44</v>
      </c>
      <c r="C4" s="31" t="s">
        <v>141</v>
      </c>
      <c r="D4" s="31" t="s">
        <v>142</v>
      </c>
    </row>
    <row r="5" spans="1:5" x14ac:dyDescent="0.2">
      <c r="A5" s="32" t="s">
        <v>143</v>
      </c>
      <c r="B5" s="33">
        <v>22860.959999999999</v>
      </c>
      <c r="C5" s="33">
        <v>952.83339999999998</v>
      </c>
      <c r="D5" s="33">
        <v>5719.7259999999997</v>
      </c>
      <c r="E5" s="34"/>
    </row>
    <row r="6" spans="1:5" x14ac:dyDescent="0.2">
      <c r="A6" s="32" t="s">
        <v>144</v>
      </c>
      <c r="B6" s="33">
        <v>12390.97</v>
      </c>
      <c r="C6" s="33">
        <v>0</v>
      </c>
      <c r="D6" s="33">
        <v>13823.69</v>
      </c>
    </row>
    <row r="7" spans="1:5" x14ac:dyDescent="0.2">
      <c r="A7" s="32" t="s">
        <v>145</v>
      </c>
      <c r="B7" s="33">
        <v>15005.42</v>
      </c>
      <c r="C7" s="33">
        <v>212.2336</v>
      </c>
      <c r="D7" s="33">
        <v>9156.51</v>
      </c>
    </row>
    <row r="8" spans="1:5" x14ac:dyDescent="0.2">
      <c r="A8" s="32" t="s">
        <v>146</v>
      </c>
      <c r="B8" s="33">
        <v>10850.93</v>
      </c>
      <c r="C8" s="33">
        <v>1.4757359999999999</v>
      </c>
      <c r="D8" s="33">
        <v>12579.6</v>
      </c>
    </row>
    <row r="9" spans="1:5" x14ac:dyDescent="0.2">
      <c r="A9" s="32" t="s">
        <v>147</v>
      </c>
      <c r="B9" s="33">
        <v>13714.97</v>
      </c>
      <c r="C9" s="35">
        <v>0</v>
      </c>
      <c r="D9" s="33">
        <v>7926.7169999999996</v>
      </c>
    </row>
    <row r="10" spans="1:5" x14ac:dyDescent="0.2">
      <c r="A10" s="32" t="s">
        <v>148</v>
      </c>
      <c r="B10" s="33">
        <v>10939.98</v>
      </c>
      <c r="C10" s="33">
        <v>767.59690000000001</v>
      </c>
      <c r="D10" s="33">
        <v>9052.3379999999997</v>
      </c>
    </row>
    <row r="11" spans="1:5" x14ac:dyDescent="0.2">
      <c r="A11" s="32" t="s">
        <v>149</v>
      </c>
      <c r="B11" s="33">
        <v>10831.64</v>
      </c>
      <c r="C11" s="33">
        <v>0</v>
      </c>
      <c r="D11" s="33">
        <v>8751.3780000000006</v>
      </c>
    </row>
    <row r="12" spans="1:5" x14ac:dyDescent="0.2">
      <c r="A12" s="32" t="s">
        <v>150</v>
      </c>
      <c r="B12" s="33">
        <v>12538.2</v>
      </c>
      <c r="C12" s="33">
        <v>846.74480000000005</v>
      </c>
      <c r="D12" s="33">
        <v>5494.9219999999996</v>
      </c>
    </row>
    <row r="13" spans="1:5" x14ac:dyDescent="0.2">
      <c r="A13" s="32" t="s">
        <v>151</v>
      </c>
      <c r="B13" s="33">
        <v>10114.280000000001</v>
      </c>
      <c r="C13" s="33">
        <v>868.01530000000002</v>
      </c>
      <c r="D13" s="33">
        <v>6948.18</v>
      </c>
    </row>
    <row r="14" spans="1:5" x14ac:dyDescent="0.2">
      <c r="A14" s="32" t="s">
        <v>152</v>
      </c>
      <c r="B14" s="33">
        <v>10305.61</v>
      </c>
      <c r="C14" s="33">
        <v>489.26190000000003</v>
      </c>
      <c r="D14" s="33">
        <v>3565.9929999999999</v>
      </c>
    </row>
    <row r="15" spans="1:5" x14ac:dyDescent="0.2">
      <c r="A15" s="32" t="s">
        <v>153</v>
      </c>
      <c r="B15" s="33">
        <v>11598.700999999999</v>
      </c>
      <c r="C15" s="33">
        <v>686.69263000000001</v>
      </c>
      <c r="D15" s="33">
        <v>6249.0225</v>
      </c>
    </row>
    <row r="16" spans="1:5" x14ac:dyDescent="0.2">
      <c r="A16" s="36" t="s">
        <v>154</v>
      </c>
      <c r="B16" s="33">
        <v>13352.03</v>
      </c>
      <c r="C16" s="33">
        <v>717.61360000000002</v>
      </c>
      <c r="D16" s="33">
        <v>6290.5069999999996</v>
      </c>
    </row>
    <row r="52" spans="1:5" x14ac:dyDescent="0.2">
      <c r="A52" s="31"/>
      <c r="B52" s="31"/>
      <c r="C52" s="31"/>
      <c r="D52" s="31"/>
      <c r="E52" s="31"/>
    </row>
    <row r="53" spans="1:5" x14ac:dyDescent="0.2">
      <c r="A53" s="32"/>
      <c r="B53" s="33"/>
      <c r="C53" s="33"/>
      <c r="D53" s="33"/>
      <c r="E53" s="33"/>
    </row>
    <row r="54" spans="1:5" x14ac:dyDescent="0.2">
      <c r="A54" s="32"/>
      <c r="B54" s="33"/>
      <c r="C54" s="33"/>
      <c r="D54" s="33"/>
      <c r="E54" s="33"/>
    </row>
    <row r="55" spans="1:5" x14ac:dyDescent="0.2">
      <c r="A55" s="32"/>
      <c r="B55" s="33"/>
      <c r="C55" s="35"/>
      <c r="D55" s="33"/>
      <c r="E55" s="33"/>
    </row>
    <row r="56" spans="1:5" x14ac:dyDescent="0.2">
      <c r="A56" s="32"/>
      <c r="B56" s="33"/>
      <c r="C56" s="33"/>
      <c r="D56" s="33"/>
      <c r="E56" s="33"/>
    </row>
    <row r="57" spans="1:5" x14ac:dyDescent="0.2">
      <c r="A57" s="32"/>
      <c r="B57" s="33"/>
      <c r="C57" s="33"/>
      <c r="D57" s="33"/>
      <c r="E57" s="33"/>
    </row>
    <row r="58" spans="1:5" x14ac:dyDescent="0.2">
      <c r="A58" s="32"/>
      <c r="B58" s="33"/>
      <c r="C58" s="33"/>
      <c r="D58" s="33"/>
      <c r="E58" s="33"/>
    </row>
    <row r="59" spans="1:5" x14ac:dyDescent="0.2">
      <c r="A59" s="32"/>
      <c r="B59" s="33"/>
      <c r="C59" s="33"/>
      <c r="D59" s="33"/>
      <c r="E59" s="33"/>
    </row>
    <row r="60" spans="1:5" x14ac:dyDescent="0.2">
      <c r="A60" s="32"/>
      <c r="B60" s="33"/>
      <c r="C60" s="33"/>
      <c r="D60" s="33"/>
      <c r="E60" s="33"/>
    </row>
    <row r="61" spans="1:5" x14ac:dyDescent="0.2">
      <c r="A61" s="32"/>
      <c r="B61" s="33"/>
      <c r="C61" s="33"/>
      <c r="D61" s="33"/>
      <c r="E61" s="33"/>
    </row>
    <row r="62" spans="1:5" x14ac:dyDescent="0.2">
      <c r="A62" s="32"/>
      <c r="B62" s="33"/>
      <c r="C62" s="33"/>
      <c r="D62" s="33"/>
      <c r="E62" s="33"/>
    </row>
    <row r="63" spans="1:5" x14ac:dyDescent="0.2">
      <c r="A63" s="32"/>
      <c r="B63" s="33"/>
      <c r="C63" s="33"/>
      <c r="D63" s="33"/>
      <c r="E63" s="33"/>
    </row>
    <row r="64" spans="1:5" x14ac:dyDescent="0.2">
      <c r="A64" s="36"/>
      <c r="B64" s="33"/>
      <c r="C64" s="33"/>
      <c r="D64" s="33"/>
      <c r="E64" s="33"/>
    </row>
    <row r="68" spans="5:5" x14ac:dyDescent="0.2">
      <c r="E68" s="31"/>
    </row>
    <row r="69" spans="5:5" x14ac:dyDescent="0.2">
      <c r="E69" s="33"/>
    </row>
    <row r="70" spans="5:5" x14ac:dyDescent="0.2">
      <c r="E70" s="33"/>
    </row>
    <row r="71" spans="5:5" x14ac:dyDescent="0.2">
      <c r="E71" s="33"/>
    </row>
    <row r="72" spans="5:5" x14ac:dyDescent="0.2">
      <c r="E72" s="33"/>
    </row>
    <row r="73" spans="5:5" x14ac:dyDescent="0.2">
      <c r="E73" s="33"/>
    </row>
    <row r="74" spans="5:5" x14ac:dyDescent="0.2">
      <c r="E74" s="33"/>
    </row>
    <row r="75" spans="5:5" x14ac:dyDescent="0.2">
      <c r="E75" s="33"/>
    </row>
    <row r="76" spans="5:5" x14ac:dyDescent="0.2">
      <c r="E76" s="33"/>
    </row>
    <row r="77" spans="5:5" x14ac:dyDescent="0.2">
      <c r="E77" s="33"/>
    </row>
    <row r="78" spans="5:5" x14ac:dyDescent="0.2">
      <c r="E78" s="33"/>
    </row>
    <row r="79" spans="5:5" x14ac:dyDescent="0.2">
      <c r="E79" s="33"/>
    </row>
    <row r="80" spans="5:5" x14ac:dyDescent="0.2">
      <c r="E80" s="3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973B0-4C4D-4272-A524-40DAA8EB4298}">
  <dimension ref="A1:V10"/>
  <sheetViews>
    <sheetView workbookViewId="0"/>
  </sheetViews>
  <sheetFormatPr defaultColWidth="9.140625" defaultRowHeight="12.75" x14ac:dyDescent="0.2"/>
  <cols>
    <col min="1" max="1" width="36.28515625" style="24" customWidth="1"/>
    <col min="2" max="20" width="9.5703125" style="24" bestFit="1" customWidth="1"/>
    <col min="21" max="21" width="12.7109375" style="24" bestFit="1" customWidth="1"/>
    <col min="22" max="22" width="9.5703125" style="24" bestFit="1" customWidth="1"/>
    <col min="23" max="16384" width="9.140625" style="24"/>
  </cols>
  <sheetData>
    <row r="1" spans="1:22" x14ac:dyDescent="0.2">
      <c r="A1" s="28" t="s">
        <v>156</v>
      </c>
    </row>
    <row r="2" spans="1:22" x14ac:dyDescent="0.2">
      <c r="A2" s="39"/>
    </row>
    <row r="4" spans="1:22" x14ac:dyDescent="0.2">
      <c r="A4" s="40"/>
      <c r="B4" s="41" t="s">
        <v>64</v>
      </c>
      <c r="C4" s="41" t="s">
        <v>65</v>
      </c>
      <c r="D4" s="41" t="s">
        <v>66</v>
      </c>
      <c r="E4" s="41" t="s">
        <v>67</v>
      </c>
      <c r="F4" s="41" t="s">
        <v>68</v>
      </c>
      <c r="G4" s="41" t="s">
        <v>69</v>
      </c>
      <c r="H4" s="41" t="s">
        <v>70</v>
      </c>
      <c r="I4" s="41" t="s">
        <v>71</v>
      </c>
      <c r="J4" s="41" t="s">
        <v>72</v>
      </c>
      <c r="K4" s="41" t="s">
        <v>73</v>
      </c>
      <c r="L4" s="41" t="s">
        <v>74</v>
      </c>
      <c r="M4" s="41" t="s">
        <v>75</v>
      </c>
      <c r="N4" s="41" t="s">
        <v>76</v>
      </c>
      <c r="O4" s="41" t="s">
        <v>77</v>
      </c>
      <c r="P4" s="41" t="s">
        <v>78</v>
      </c>
      <c r="Q4" s="41" t="s">
        <v>79</v>
      </c>
      <c r="R4" s="41" t="s">
        <v>80</v>
      </c>
      <c r="S4" s="41" t="s">
        <v>81</v>
      </c>
      <c r="T4" s="41" t="s">
        <v>82</v>
      </c>
      <c r="U4" s="41" t="s">
        <v>2</v>
      </c>
      <c r="V4" s="41" t="s">
        <v>3</v>
      </c>
    </row>
    <row r="5" spans="1:22" x14ac:dyDescent="0.2">
      <c r="A5" s="39" t="s">
        <v>4</v>
      </c>
      <c r="B5" s="42">
        <v>35.531065234202302</v>
      </c>
      <c r="C5" s="42">
        <v>35.948965492556297</v>
      </c>
      <c r="D5" s="42">
        <v>36.407599422828099</v>
      </c>
      <c r="E5" s="42">
        <v>36.629951269858999</v>
      </c>
      <c r="F5" s="42">
        <v>37.020677974250901</v>
      </c>
      <c r="G5" s="42">
        <v>38.570885886533702</v>
      </c>
      <c r="H5" s="42">
        <v>40.967040379328701</v>
      </c>
      <c r="I5" s="42">
        <v>43.318634243750999</v>
      </c>
      <c r="J5" s="42">
        <v>44.780856905877101</v>
      </c>
      <c r="K5" s="42">
        <v>46.676726197725102</v>
      </c>
      <c r="L5" s="42">
        <v>47.6872573566474</v>
      </c>
      <c r="M5" s="42">
        <v>49.5560058689858</v>
      </c>
      <c r="N5" s="42">
        <v>49.471191570378998</v>
      </c>
      <c r="O5" s="42">
        <v>51.143478985458998</v>
      </c>
      <c r="P5" s="42">
        <v>50.825333519862397</v>
      </c>
      <c r="Q5" s="42">
        <v>51.8422498042261</v>
      </c>
      <c r="R5" s="42">
        <v>52.514918204079699</v>
      </c>
      <c r="S5" s="42">
        <v>52.1376298997681</v>
      </c>
      <c r="T5" s="42">
        <v>53.262801215927198</v>
      </c>
      <c r="U5" s="42">
        <v>52.293587235995801</v>
      </c>
      <c r="V5" s="42">
        <v>52.404668933397403</v>
      </c>
    </row>
    <row r="6" spans="1:22" x14ac:dyDescent="0.2">
      <c r="A6" s="39" t="s">
        <v>5</v>
      </c>
      <c r="B6" s="42">
        <v>31.216658922296201</v>
      </c>
      <c r="C6" s="42">
        <v>31.6455975959108</v>
      </c>
      <c r="D6" s="42">
        <v>31.611411897689099</v>
      </c>
      <c r="E6" s="42">
        <v>32.956089145703999</v>
      </c>
      <c r="F6" s="42">
        <v>31.761295199115299</v>
      </c>
      <c r="G6" s="42">
        <v>31.8479128759334</v>
      </c>
      <c r="H6" s="42">
        <v>33.177897960679701</v>
      </c>
      <c r="I6" s="42">
        <v>34.929894280461603</v>
      </c>
      <c r="J6" s="42">
        <v>34.967934986324401</v>
      </c>
      <c r="K6" s="42">
        <v>34.6294391583371</v>
      </c>
      <c r="L6" s="42">
        <v>35.092857981979201</v>
      </c>
      <c r="M6" s="42">
        <v>35.201054739714799</v>
      </c>
      <c r="N6" s="42">
        <v>35.361900656477196</v>
      </c>
      <c r="O6" s="42">
        <v>35.268923227823699</v>
      </c>
      <c r="P6" s="42">
        <v>35.810754464907603</v>
      </c>
      <c r="Q6" s="42">
        <v>36.392940178342599</v>
      </c>
      <c r="R6" s="42">
        <v>36.497576538837897</v>
      </c>
      <c r="S6" s="42">
        <v>37.419770716371097</v>
      </c>
      <c r="T6" s="42">
        <v>38.588701155289002</v>
      </c>
      <c r="U6" s="42">
        <v>36.639780173218803</v>
      </c>
      <c r="V6" s="42">
        <v>35.541399961692697</v>
      </c>
    </row>
    <row r="7" spans="1:22" x14ac:dyDescent="0.2">
      <c r="A7" s="39" t="s">
        <v>1</v>
      </c>
      <c r="B7" s="42">
        <v>66.934462631777805</v>
      </c>
      <c r="C7" s="42">
        <v>67.794852166581506</v>
      </c>
      <c r="D7" s="42">
        <v>68.288415420324796</v>
      </c>
      <c r="E7" s="42">
        <v>69.870976056628194</v>
      </c>
      <c r="F7" s="42">
        <v>69.101211902562497</v>
      </c>
      <c r="G7" s="42">
        <v>70.741759305890795</v>
      </c>
      <c r="H7" s="42">
        <v>74.540773885306095</v>
      </c>
      <c r="I7" s="42">
        <v>78.638509607544805</v>
      </c>
      <c r="J7" s="42">
        <v>80.240342028497693</v>
      </c>
      <c r="K7" s="42">
        <v>81.8399140490951</v>
      </c>
      <c r="L7" s="42">
        <v>83.303052035747797</v>
      </c>
      <c r="M7" s="42">
        <v>85.280786940307095</v>
      </c>
      <c r="N7" s="42">
        <v>85.351449671090805</v>
      </c>
      <c r="O7" s="42">
        <v>86.948768505952302</v>
      </c>
      <c r="P7" s="42">
        <v>87.179475841347795</v>
      </c>
      <c r="Q7" s="42">
        <v>88.798383044333207</v>
      </c>
      <c r="R7" s="42">
        <v>89.536586231067005</v>
      </c>
      <c r="S7" s="42">
        <v>90.120175990991001</v>
      </c>
      <c r="T7" s="42">
        <v>92.446981336264898</v>
      </c>
      <c r="U7" s="42">
        <v>89.520169997116994</v>
      </c>
      <c r="V7" s="42">
        <v>88.522394127400105</v>
      </c>
    </row>
    <row r="8" spans="1:22" x14ac:dyDescent="0.2">
      <c r="A8" s="3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  <c r="V8" s="43"/>
    </row>
    <row r="9" spans="1:22" x14ac:dyDescent="0.2">
      <c r="T9" s="42"/>
    </row>
    <row r="10" spans="1:22" x14ac:dyDescent="0.2">
      <c r="J10" s="30"/>
    </row>
  </sheetData>
  <pageMargins left="0.7" right="0.7" top="0.75" bottom="0.75" header="0.3" footer="0.3"/>
  <pageSetup orientation="portrait" r:id="rId1"/>
  <ignoredErrors>
    <ignoredError sqref="B4:V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C0DF3-C248-4E38-A3C8-CC71B28B888B}">
  <dimension ref="A1:U10"/>
  <sheetViews>
    <sheetView workbookViewId="0"/>
  </sheetViews>
  <sheetFormatPr defaultColWidth="9.140625" defaultRowHeight="12.75" x14ac:dyDescent="0.2"/>
  <cols>
    <col min="1" max="1" width="42.42578125" style="24" customWidth="1"/>
    <col min="2" max="16384" width="9.140625" style="24"/>
  </cols>
  <sheetData>
    <row r="1" spans="1:21" x14ac:dyDescent="0.2">
      <c r="A1" s="28" t="s">
        <v>162</v>
      </c>
    </row>
    <row r="2" spans="1:21" x14ac:dyDescent="0.2">
      <c r="A2" s="2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x14ac:dyDescent="0.2">
      <c r="A4" s="40"/>
      <c r="B4" s="41" t="s">
        <v>66</v>
      </c>
      <c r="C4" s="41" t="s">
        <v>67</v>
      </c>
      <c r="D4" s="41" t="s">
        <v>68</v>
      </c>
      <c r="E4" s="41" t="s">
        <v>69</v>
      </c>
      <c r="F4" s="41" t="s">
        <v>70</v>
      </c>
      <c r="G4" s="41" t="s">
        <v>71</v>
      </c>
      <c r="H4" s="41" t="s">
        <v>72</v>
      </c>
      <c r="I4" s="41" t="s">
        <v>73</v>
      </c>
      <c r="J4" s="41" t="s">
        <v>74</v>
      </c>
      <c r="K4" s="41" t="s">
        <v>75</v>
      </c>
      <c r="L4" s="41" t="s">
        <v>76</v>
      </c>
      <c r="M4" s="41" t="s">
        <v>77</v>
      </c>
      <c r="N4" s="41" t="s">
        <v>78</v>
      </c>
      <c r="O4" s="41" t="s">
        <v>79</v>
      </c>
      <c r="P4" s="41" t="s">
        <v>80</v>
      </c>
      <c r="Q4" s="41" t="s">
        <v>81</v>
      </c>
      <c r="R4" s="41" t="s">
        <v>82</v>
      </c>
      <c r="S4" s="41" t="s">
        <v>2</v>
      </c>
      <c r="T4" s="41" t="s">
        <v>3</v>
      </c>
      <c r="U4" s="39"/>
    </row>
    <row r="5" spans="1:21" x14ac:dyDescent="0.2">
      <c r="A5" s="39" t="s">
        <v>4</v>
      </c>
      <c r="B5" s="87">
        <v>-1.9354E-2</v>
      </c>
      <c r="C5" s="87">
        <v>0.41200300000000001</v>
      </c>
      <c r="D5" s="87">
        <v>0.48796699999999998</v>
      </c>
      <c r="E5" s="87">
        <v>0.64904700000000004</v>
      </c>
      <c r="F5" s="87">
        <v>1.138647</v>
      </c>
      <c r="G5" s="87">
        <v>1.3940920000000001</v>
      </c>
      <c r="H5" s="87">
        <v>0.55189699999999997</v>
      </c>
      <c r="I5" s="87">
        <v>0.48103800000000002</v>
      </c>
      <c r="J5" s="87">
        <v>-6.4595E-2</v>
      </c>
      <c r="K5" s="87">
        <v>0.55801692634748401</v>
      </c>
      <c r="L5" s="87">
        <v>-0.167995929811737</v>
      </c>
      <c r="M5" s="87">
        <v>0.51524439425003898</v>
      </c>
      <c r="N5" s="87">
        <v>0.54197399999999996</v>
      </c>
      <c r="O5" s="87">
        <v>0.29157100000000002</v>
      </c>
      <c r="P5" s="87">
        <v>-0.166634</v>
      </c>
      <c r="Q5" s="87">
        <v>0.30443300000000001</v>
      </c>
      <c r="R5" s="87">
        <v>1.34586312818076</v>
      </c>
      <c r="S5" s="87">
        <v>0.63127999037992399</v>
      </c>
      <c r="T5" s="87">
        <v>0.30633717906373198</v>
      </c>
      <c r="U5" s="39"/>
    </row>
    <row r="6" spans="1:21" x14ac:dyDescent="0.2">
      <c r="A6" s="39" t="s">
        <v>5</v>
      </c>
      <c r="B6" s="87">
        <v>0.209565</v>
      </c>
      <c r="C6" s="87">
        <v>0.43607000000000001</v>
      </c>
      <c r="D6" s="87">
        <v>-0.137015</v>
      </c>
      <c r="E6" s="87">
        <v>-1.166E-2</v>
      </c>
      <c r="F6" s="87">
        <v>0.80968200000000001</v>
      </c>
      <c r="G6" s="87">
        <v>1.3840749999999999</v>
      </c>
      <c r="H6" s="87">
        <v>0.373307</v>
      </c>
      <c r="I6" s="87">
        <v>-5.5357000000000003E-2</v>
      </c>
      <c r="J6" s="87">
        <v>0.42198099999999999</v>
      </c>
      <c r="K6" s="87">
        <v>0.41815122676549599</v>
      </c>
      <c r="L6" s="87">
        <v>0.38440347688276899</v>
      </c>
      <c r="M6" s="87">
        <v>-0.239262518624968</v>
      </c>
      <c r="N6" s="87">
        <v>-0.23441100000000001</v>
      </c>
      <c r="O6" s="87">
        <v>2.5613E-2</v>
      </c>
      <c r="P6" s="87">
        <v>-0.37448999999999999</v>
      </c>
      <c r="Q6" s="87">
        <v>0.17216899999999999</v>
      </c>
      <c r="R6" s="87">
        <v>0.89142411074575001</v>
      </c>
      <c r="S6" s="87">
        <v>-6.8598900209923597E-2</v>
      </c>
      <c r="T6" s="87">
        <v>-0.81846921476033896</v>
      </c>
      <c r="U6" s="39"/>
    </row>
    <row r="10" spans="1:21" x14ac:dyDescent="0.2">
      <c r="H10" s="30"/>
    </row>
  </sheetData>
  <pageMargins left="0.7" right="0.7" top="0.75" bottom="0.75" header="0.3" footer="0.3"/>
  <ignoredErrors>
    <ignoredError sqref="B4:T4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DFE26-4EDC-41D3-8B26-8D6021F59FBB}">
  <dimension ref="A1:O25"/>
  <sheetViews>
    <sheetView workbookViewId="0"/>
  </sheetViews>
  <sheetFormatPr defaultColWidth="9.140625" defaultRowHeight="12.75" x14ac:dyDescent="0.2"/>
  <cols>
    <col min="1" max="1" width="9.140625" style="24"/>
    <col min="2" max="2" width="21.7109375" style="24" bestFit="1" customWidth="1"/>
    <col min="3" max="3" width="14.140625" style="24" bestFit="1" customWidth="1"/>
    <col min="4" max="16384" width="9.140625" style="24"/>
  </cols>
  <sheetData>
    <row r="1" spans="1:15" x14ac:dyDescent="0.2">
      <c r="A1" s="19" t="s">
        <v>157</v>
      </c>
    </row>
    <row r="3" spans="1:15" x14ac:dyDescent="0.2">
      <c r="B3" s="25"/>
      <c r="C3" s="25"/>
    </row>
    <row r="4" spans="1:15" x14ac:dyDescent="0.2">
      <c r="A4" s="73"/>
      <c r="B4" s="74" t="s">
        <v>83</v>
      </c>
      <c r="C4" s="74" t="s">
        <v>21</v>
      </c>
      <c r="D4" s="74" t="s">
        <v>84</v>
      </c>
      <c r="E4" s="39"/>
      <c r="F4" s="39"/>
      <c r="G4" s="39"/>
      <c r="H4" s="39"/>
      <c r="I4" s="39"/>
    </row>
    <row r="5" spans="1:15" x14ac:dyDescent="0.2">
      <c r="A5" s="44" t="s">
        <v>64</v>
      </c>
      <c r="B5" s="88">
        <v>3.1678860000000002</v>
      </c>
      <c r="C5" s="88">
        <v>43.700969999999998</v>
      </c>
      <c r="D5" s="88">
        <v>7.2490061433419006</v>
      </c>
      <c r="E5" s="39"/>
      <c r="F5" s="39"/>
      <c r="G5" s="39"/>
      <c r="H5" s="39"/>
      <c r="I5" s="39"/>
      <c r="M5" s="81"/>
      <c r="N5" s="81"/>
      <c r="O5" s="81"/>
    </row>
    <row r="6" spans="1:15" x14ac:dyDescent="0.2">
      <c r="A6" s="44" t="s">
        <v>65</v>
      </c>
      <c r="B6" s="88">
        <v>2.6865290000000002</v>
      </c>
      <c r="C6" s="88">
        <v>44.731983999999997</v>
      </c>
      <c r="D6" s="88">
        <v>6.0058346618383798</v>
      </c>
      <c r="E6" s="39"/>
      <c r="F6" s="39"/>
      <c r="G6" s="39"/>
      <c r="H6" s="39"/>
      <c r="I6" s="39"/>
      <c r="M6" s="81"/>
      <c r="N6" s="81"/>
      <c r="O6" s="81"/>
    </row>
    <row r="7" spans="1:15" x14ac:dyDescent="0.2">
      <c r="A7" s="44" t="s">
        <v>66</v>
      </c>
      <c r="B7" s="88">
        <v>3.0461360000000002</v>
      </c>
      <c r="C7" s="88">
        <v>44.598621999999999</v>
      </c>
      <c r="D7" s="88">
        <v>6.8301123743240293</v>
      </c>
      <c r="E7" s="39"/>
      <c r="F7" s="39"/>
      <c r="G7" s="39"/>
      <c r="H7" s="39"/>
      <c r="I7" s="39"/>
      <c r="M7" s="81"/>
      <c r="N7" s="81"/>
      <c r="O7" s="81"/>
    </row>
    <row r="8" spans="1:15" x14ac:dyDescent="0.2">
      <c r="A8" s="44" t="s">
        <v>67</v>
      </c>
      <c r="B8" s="88">
        <v>3.9336829999999998</v>
      </c>
      <c r="C8" s="88">
        <v>45.83267</v>
      </c>
      <c r="D8" s="88">
        <v>8.58270530606225</v>
      </c>
      <c r="E8" s="39"/>
      <c r="F8" s="39"/>
      <c r="G8" s="39"/>
      <c r="H8" s="39"/>
      <c r="I8" s="30"/>
      <c r="M8" s="81"/>
      <c r="N8" s="81"/>
      <c r="O8" s="81"/>
    </row>
    <row r="9" spans="1:15" x14ac:dyDescent="0.2">
      <c r="A9" s="44" t="s">
        <v>68</v>
      </c>
      <c r="B9" s="88">
        <v>4.3459630000000002</v>
      </c>
      <c r="C9" s="88">
        <v>47.078668</v>
      </c>
      <c r="D9" s="88">
        <v>9.2312785909745809</v>
      </c>
      <c r="E9" s="39"/>
      <c r="F9" s="39"/>
      <c r="G9" s="39"/>
      <c r="H9" s="39"/>
      <c r="I9" s="39"/>
      <c r="M9" s="81"/>
      <c r="N9" s="81"/>
      <c r="O9" s="81"/>
    </row>
    <row r="10" spans="1:15" x14ac:dyDescent="0.2">
      <c r="A10" s="44" t="s">
        <v>69</v>
      </c>
      <c r="B10" s="88">
        <v>5.106204</v>
      </c>
      <c r="C10" s="88">
        <v>49.537936000000002</v>
      </c>
      <c r="D10" s="88">
        <v>10.3076640092555</v>
      </c>
      <c r="E10" s="39"/>
      <c r="F10" s="39"/>
      <c r="G10" s="39"/>
      <c r="H10" s="39"/>
      <c r="I10" s="39"/>
      <c r="M10" s="81"/>
      <c r="N10" s="81"/>
      <c r="O10" s="81"/>
    </row>
    <row r="11" spans="1:15" x14ac:dyDescent="0.2">
      <c r="A11" s="44" t="s">
        <v>70</v>
      </c>
      <c r="B11" s="88">
        <v>7.0167190000000002</v>
      </c>
      <c r="C11" s="88">
        <v>52.100819999999999</v>
      </c>
      <c r="D11" s="88">
        <v>13.4675788212163</v>
      </c>
      <c r="E11" s="39"/>
      <c r="F11" s="39"/>
      <c r="G11" s="39"/>
      <c r="H11" s="39"/>
      <c r="I11" s="39"/>
      <c r="M11" s="81"/>
      <c r="N11" s="81"/>
      <c r="O11" s="81"/>
    </row>
    <row r="12" spans="1:15" x14ac:dyDescent="0.2">
      <c r="A12" s="44" t="s">
        <v>71</v>
      </c>
      <c r="B12" s="88">
        <v>9.7762159999999998</v>
      </c>
      <c r="C12" s="88">
        <v>54.784706999999997</v>
      </c>
      <c r="D12" s="88">
        <v>17.844790152843203</v>
      </c>
      <c r="E12" s="39"/>
      <c r="F12" s="39"/>
      <c r="G12" s="39"/>
      <c r="H12" s="39"/>
      <c r="I12" s="39"/>
      <c r="M12" s="81"/>
      <c r="N12" s="81"/>
      <c r="O12" s="81"/>
    </row>
    <row r="13" spans="1:15" x14ac:dyDescent="0.2">
      <c r="A13" s="44" t="s">
        <v>72</v>
      </c>
      <c r="B13" s="88">
        <v>10.919698</v>
      </c>
      <c r="C13" s="88">
        <v>58.461713000000003</v>
      </c>
      <c r="D13" s="88">
        <v>18.678375024693501</v>
      </c>
      <c r="E13" s="39"/>
      <c r="F13" s="39"/>
      <c r="G13" s="39"/>
      <c r="H13" s="39"/>
      <c r="I13" s="39"/>
      <c r="M13" s="81"/>
      <c r="N13" s="81"/>
      <c r="O13" s="81"/>
    </row>
    <row r="14" spans="1:15" x14ac:dyDescent="0.2">
      <c r="A14" s="44" t="s">
        <v>73</v>
      </c>
      <c r="B14" s="88">
        <v>11.243328999999999</v>
      </c>
      <c r="C14" s="88">
        <v>60.72784</v>
      </c>
      <c r="D14" s="88">
        <v>18.514290974287899</v>
      </c>
      <c r="E14" s="39"/>
      <c r="F14" s="39"/>
      <c r="G14" s="39"/>
      <c r="H14" s="39"/>
      <c r="I14" s="39"/>
      <c r="M14" s="81"/>
      <c r="N14" s="81"/>
      <c r="O14" s="81"/>
    </row>
    <row r="15" spans="1:15" x14ac:dyDescent="0.2">
      <c r="A15" s="44" t="s">
        <v>74</v>
      </c>
      <c r="B15" s="88">
        <v>11.543589000000001</v>
      </c>
      <c r="C15" s="88">
        <v>62.502428000000002</v>
      </c>
      <c r="D15" s="88">
        <v>18.469024915320102</v>
      </c>
      <c r="E15" s="39"/>
      <c r="F15" s="39"/>
      <c r="G15" s="39"/>
      <c r="H15" s="39"/>
      <c r="I15" s="39"/>
      <c r="M15" s="81"/>
      <c r="N15" s="81"/>
      <c r="O15" s="81"/>
    </row>
    <row r="16" spans="1:15" x14ac:dyDescent="0.2">
      <c r="A16" s="44" t="s">
        <v>75</v>
      </c>
      <c r="B16" s="88">
        <v>12.645491499073</v>
      </c>
      <c r="C16" s="88">
        <v>64.444817824485497</v>
      </c>
      <c r="D16" s="88">
        <v>19.622200707453</v>
      </c>
      <c r="E16" s="39"/>
      <c r="F16" s="39"/>
      <c r="G16" s="39"/>
      <c r="H16" s="39"/>
      <c r="I16" s="39"/>
      <c r="M16" s="81"/>
      <c r="N16" s="81"/>
      <c r="O16" s="81"/>
    </row>
    <row r="17" spans="1:15" x14ac:dyDescent="0.2">
      <c r="A17" s="44" t="s">
        <v>76</v>
      </c>
      <c r="B17" s="88">
        <v>12.867600671981</v>
      </c>
      <c r="C17" s="88">
        <v>66.740191438165496</v>
      </c>
      <c r="D17" s="88">
        <v>19.280137492417602</v>
      </c>
      <c r="E17" s="39"/>
      <c r="F17" s="39"/>
      <c r="G17" s="39"/>
      <c r="H17" s="39"/>
      <c r="I17" s="39"/>
      <c r="M17" s="81"/>
      <c r="N17" s="81"/>
      <c r="O17" s="81"/>
    </row>
    <row r="18" spans="1:15" x14ac:dyDescent="0.2">
      <c r="A18" s="44" t="s">
        <v>77</v>
      </c>
      <c r="B18" s="88">
        <v>13.113700499855099</v>
      </c>
      <c r="C18" s="88">
        <v>68.954057684554897</v>
      </c>
      <c r="D18" s="88">
        <v>19.018025827931002</v>
      </c>
      <c r="E18" s="39"/>
      <c r="F18" s="39"/>
      <c r="G18" s="39"/>
      <c r="H18" s="39"/>
      <c r="I18" s="39"/>
      <c r="M18" s="81"/>
      <c r="N18" s="81"/>
      <c r="O18" s="81"/>
    </row>
    <row r="19" spans="1:15" x14ac:dyDescent="0.2">
      <c r="A19" s="44" t="s">
        <v>78</v>
      </c>
      <c r="B19" s="88">
        <v>13.398001000000001</v>
      </c>
      <c r="C19" s="88">
        <v>70.573414</v>
      </c>
      <c r="D19" s="88">
        <v>18.984487557878399</v>
      </c>
      <c r="E19" s="39"/>
      <c r="F19" s="39"/>
      <c r="G19" s="39"/>
      <c r="H19" s="39"/>
      <c r="I19" s="39"/>
      <c r="M19" s="81"/>
      <c r="N19" s="81"/>
      <c r="O19" s="81"/>
    </row>
    <row r="20" spans="1:15" x14ac:dyDescent="0.2">
      <c r="A20" s="44" t="s">
        <v>79</v>
      </c>
      <c r="B20" s="88">
        <v>13.769971</v>
      </c>
      <c r="C20" s="88">
        <v>73.629559</v>
      </c>
      <c r="D20" s="88">
        <v>18.70168881495</v>
      </c>
      <c r="E20" s="39"/>
      <c r="F20" s="39"/>
      <c r="G20" s="39"/>
      <c r="H20" s="39"/>
      <c r="I20" s="39"/>
      <c r="M20" s="81"/>
      <c r="N20" s="81"/>
      <c r="O20" s="81"/>
    </row>
    <row r="21" spans="1:15" x14ac:dyDescent="0.2">
      <c r="A21" s="44" t="s">
        <v>80</v>
      </c>
      <c r="B21" s="88">
        <v>13.09142561701</v>
      </c>
      <c r="C21" s="88">
        <v>77.023877999999996</v>
      </c>
      <c r="D21" s="88">
        <v>16.996580744752901</v>
      </c>
      <c r="E21" s="39"/>
      <c r="F21" s="39"/>
      <c r="G21" s="39"/>
      <c r="H21" s="39"/>
      <c r="I21" s="39"/>
      <c r="M21" s="81"/>
      <c r="N21" s="81"/>
      <c r="O21" s="81"/>
    </row>
    <row r="22" spans="1:15" x14ac:dyDescent="0.2">
      <c r="A22" s="44" t="s">
        <v>81</v>
      </c>
      <c r="B22" s="88">
        <v>13.541855394771</v>
      </c>
      <c r="C22" s="88">
        <v>77.975151999999994</v>
      </c>
      <c r="D22" s="88">
        <v>17.366885536524499</v>
      </c>
      <c r="E22" s="39"/>
      <c r="F22" s="39"/>
      <c r="G22" s="39"/>
      <c r="H22" s="39"/>
      <c r="I22" s="39"/>
      <c r="M22" s="81"/>
      <c r="N22" s="81"/>
      <c r="O22" s="81"/>
    </row>
    <row r="23" spans="1:15" x14ac:dyDescent="0.2">
      <c r="A23" s="44" t="s">
        <v>82</v>
      </c>
      <c r="B23" s="88">
        <v>15.68622814732</v>
      </c>
      <c r="C23" s="88">
        <v>80.309903374499996</v>
      </c>
      <c r="D23" s="88">
        <v>19.532121803424701</v>
      </c>
      <c r="E23" s="39"/>
      <c r="F23" s="39"/>
      <c r="G23" s="39"/>
      <c r="H23" s="39"/>
      <c r="I23" s="39"/>
      <c r="M23" s="81"/>
      <c r="N23" s="81"/>
      <c r="O23" s="81"/>
    </row>
    <row r="24" spans="1:15" x14ac:dyDescent="0.2">
      <c r="A24" s="44" t="s">
        <v>2</v>
      </c>
      <c r="B24" s="88">
        <v>16.148192286731</v>
      </c>
      <c r="C24" s="88">
        <v>84.195744610909998</v>
      </c>
      <c r="D24" s="88">
        <v>19.1793449435668</v>
      </c>
      <c r="E24" s="39"/>
      <c r="F24" s="39"/>
      <c r="G24" s="39"/>
      <c r="H24" s="39"/>
      <c r="I24" s="39"/>
      <c r="M24" s="81"/>
      <c r="N24" s="81"/>
      <c r="O24" s="81"/>
    </row>
    <row r="25" spans="1:15" x14ac:dyDescent="0.2">
      <c r="A25" s="45" t="s">
        <v>3</v>
      </c>
      <c r="B25" s="88">
        <v>15.6763658648544</v>
      </c>
      <c r="C25" s="88">
        <v>89.037485717804799</v>
      </c>
      <c r="D25" s="88">
        <v>17.606478595475</v>
      </c>
      <c r="E25" s="39"/>
      <c r="F25" s="39"/>
      <c r="G25" s="39"/>
      <c r="H25" s="39"/>
      <c r="I25" s="39"/>
      <c r="M25" s="81"/>
      <c r="N25" s="81"/>
      <c r="O25" s="81"/>
    </row>
  </sheetData>
  <pageMargins left="0.7" right="0.7" top="0.75" bottom="0.75" header="0.3" footer="0.3"/>
  <pageSetup paperSize="9" orientation="portrait" r:id="rId1"/>
  <ignoredErrors>
    <ignoredError sqref="A5:A2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1B874-DB9A-4A26-9DDC-420631C72D91}">
  <dimension ref="A1:V6"/>
  <sheetViews>
    <sheetView workbookViewId="0"/>
  </sheetViews>
  <sheetFormatPr defaultColWidth="9.140625" defaultRowHeight="12.75" x14ac:dyDescent="0.2"/>
  <cols>
    <col min="1" max="1" width="33.85546875" style="24" customWidth="1"/>
    <col min="2" max="22" width="12.5703125" style="24" bestFit="1" customWidth="1"/>
    <col min="23" max="23" width="9.140625" style="24"/>
    <col min="24" max="24" width="6.140625" style="24" customWidth="1"/>
    <col min="25" max="16384" width="9.140625" style="24"/>
  </cols>
  <sheetData>
    <row r="1" spans="1:22" s="39" customFormat="1" x14ac:dyDescent="0.2">
      <c r="A1" s="19" t="s">
        <v>158</v>
      </c>
    </row>
    <row r="2" spans="1:22" s="39" customFormat="1" x14ac:dyDescent="0.2"/>
    <row r="3" spans="1:22" s="46" customFormat="1" x14ac:dyDescent="0.2">
      <c r="B3" s="89" t="s">
        <v>64</v>
      </c>
      <c r="C3" s="89" t="s">
        <v>65</v>
      </c>
      <c r="D3" s="89" t="s">
        <v>66</v>
      </c>
      <c r="E3" s="89" t="s">
        <v>67</v>
      </c>
      <c r="F3" s="89" t="s">
        <v>68</v>
      </c>
      <c r="G3" s="89" t="s">
        <v>69</v>
      </c>
      <c r="H3" s="89" t="s">
        <v>70</v>
      </c>
      <c r="I3" s="89" t="s">
        <v>71</v>
      </c>
      <c r="J3" s="89" t="s">
        <v>72</v>
      </c>
      <c r="K3" s="89" t="s">
        <v>73</v>
      </c>
      <c r="L3" s="89" t="s">
        <v>74</v>
      </c>
      <c r="M3" s="89" t="s">
        <v>75</v>
      </c>
      <c r="N3" s="89" t="s">
        <v>76</v>
      </c>
      <c r="O3" s="89" t="s">
        <v>77</v>
      </c>
      <c r="P3" s="89" t="s">
        <v>78</v>
      </c>
      <c r="Q3" s="89" t="s">
        <v>79</v>
      </c>
      <c r="R3" s="89" t="s">
        <v>80</v>
      </c>
      <c r="S3" s="89" t="s">
        <v>81</v>
      </c>
      <c r="T3" s="89" t="s">
        <v>82</v>
      </c>
      <c r="U3" s="89" t="s">
        <v>2</v>
      </c>
      <c r="V3" s="89" t="s">
        <v>3</v>
      </c>
    </row>
    <row r="4" spans="1:22" s="39" customFormat="1" x14ac:dyDescent="0.2">
      <c r="A4" s="39" t="s">
        <v>86</v>
      </c>
      <c r="B4" s="91">
        <v>24.569712627750299</v>
      </c>
      <c r="C4" s="91">
        <v>25.000498448881999</v>
      </c>
      <c r="D4" s="91">
        <v>25.509410027946601</v>
      </c>
      <c r="E4" s="91">
        <v>27.488860128196599</v>
      </c>
      <c r="F4" s="91">
        <v>27.3616874346747</v>
      </c>
      <c r="G4" s="91">
        <v>26.775880337270099</v>
      </c>
      <c r="H4" s="91">
        <v>26.615183644242101</v>
      </c>
      <c r="I4" s="91">
        <v>28.2971236159193</v>
      </c>
      <c r="J4" s="91">
        <v>27.912144178261901</v>
      </c>
      <c r="K4" s="91">
        <v>27.2964000460458</v>
      </c>
      <c r="L4" s="91">
        <v>27.263211088538899</v>
      </c>
      <c r="M4" s="91">
        <v>27.3579960814941</v>
      </c>
      <c r="N4" s="91">
        <v>27.238810763580101</v>
      </c>
      <c r="O4" s="91">
        <v>27.457435106612301</v>
      </c>
      <c r="P4" s="91">
        <v>27.579771837208298</v>
      </c>
      <c r="Q4" s="91">
        <v>28.1740112842744</v>
      </c>
      <c r="R4" s="91">
        <v>27.932738604295</v>
      </c>
      <c r="S4" s="91">
        <v>28.1737517383031</v>
      </c>
      <c r="T4" s="91">
        <v>30.038585912869699</v>
      </c>
      <c r="U4" s="91">
        <v>28.2588017037559</v>
      </c>
      <c r="V4" s="91">
        <v>26.697855000000001</v>
      </c>
    </row>
    <row r="5" spans="1:22" s="39" customFormat="1" x14ac:dyDescent="0.2">
      <c r="A5" s="39" t="s">
        <v>85</v>
      </c>
      <c r="B5" s="91">
        <v>25.177393470116801</v>
      </c>
      <c r="C5" s="91">
        <v>26.248176243285201</v>
      </c>
      <c r="D5" s="91">
        <v>25.940412988081999</v>
      </c>
      <c r="E5" s="91">
        <v>25.682004057939999</v>
      </c>
      <c r="F5" s="91">
        <v>25.102884712954001</v>
      </c>
      <c r="G5" s="91">
        <v>25.083961350574501</v>
      </c>
      <c r="H5" s="91">
        <v>26.623900265803702</v>
      </c>
      <c r="I5" s="91">
        <v>28.712470966000001</v>
      </c>
      <c r="J5" s="91">
        <v>28.458390712971401</v>
      </c>
      <c r="K5" s="91">
        <v>27.861835615585498</v>
      </c>
      <c r="L5" s="91">
        <v>28.008314168521501</v>
      </c>
      <c r="M5" s="91">
        <v>27.7922665581312</v>
      </c>
      <c r="N5" s="91">
        <v>27.623150593110001</v>
      </c>
      <c r="O5" s="91">
        <v>27.771310371615499</v>
      </c>
      <c r="P5" s="91">
        <v>27.599743217021899</v>
      </c>
      <c r="Q5" s="91">
        <v>27.167118607289101</v>
      </c>
      <c r="R5" s="91">
        <v>27.6042621157513</v>
      </c>
      <c r="S5" s="91">
        <v>28.546734454034802</v>
      </c>
      <c r="T5" s="91">
        <v>29.637013922493001</v>
      </c>
      <c r="U5" s="91">
        <v>27.423156588562499</v>
      </c>
      <c r="V5" s="91">
        <v>26.474328497243299</v>
      </c>
    </row>
    <row r="6" spans="1:22" x14ac:dyDescent="0.2">
      <c r="I6" s="30"/>
    </row>
  </sheetData>
  <sortState ref="A4:V5">
    <sortCondition ref="A4:A5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0063A-6060-4F6F-B5A5-5615E29DB2DC}">
  <dimension ref="A1:V10"/>
  <sheetViews>
    <sheetView workbookViewId="0"/>
  </sheetViews>
  <sheetFormatPr defaultColWidth="9.140625" defaultRowHeight="12.75" x14ac:dyDescent="0.2"/>
  <cols>
    <col min="1" max="1" width="23.85546875" style="24" bestFit="1" customWidth="1"/>
    <col min="2" max="16384" width="9.140625" style="24"/>
  </cols>
  <sheetData>
    <row r="1" spans="1:22" s="39" customFormat="1" x14ac:dyDescent="0.2">
      <c r="A1" s="19" t="s">
        <v>159</v>
      </c>
    </row>
    <row r="2" spans="1:22" s="39" customFormat="1" x14ac:dyDescent="0.2"/>
    <row r="3" spans="1:22" s="39" customFormat="1" x14ac:dyDescent="0.2"/>
    <row r="4" spans="1:22" s="39" customFormat="1" x14ac:dyDescent="0.2"/>
    <row r="5" spans="1:22" s="39" customFormat="1" x14ac:dyDescent="0.2">
      <c r="B5" s="41" t="s">
        <v>64</v>
      </c>
      <c r="C5" s="41" t="s">
        <v>65</v>
      </c>
      <c r="D5" s="41" t="s">
        <v>66</v>
      </c>
      <c r="E5" s="41" t="s">
        <v>67</v>
      </c>
      <c r="F5" s="41" t="s">
        <v>68</v>
      </c>
      <c r="G5" s="41" t="s">
        <v>69</v>
      </c>
      <c r="H5" s="41" t="s">
        <v>70</v>
      </c>
      <c r="I5" s="41" t="s">
        <v>71</v>
      </c>
      <c r="J5" s="41" t="s">
        <v>72</v>
      </c>
      <c r="K5" s="41" t="s">
        <v>73</v>
      </c>
      <c r="L5" s="41" t="s">
        <v>74</v>
      </c>
      <c r="M5" s="41" t="s">
        <v>75</v>
      </c>
      <c r="N5" s="41" t="s">
        <v>76</v>
      </c>
      <c r="O5" s="41" t="s">
        <v>77</v>
      </c>
      <c r="P5" s="41" t="s">
        <v>78</v>
      </c>
      <c r="Q5" s="41" t="s">
        <v>79</v>
      </c>
      <c r="R5" s="41" t="s">
        <v>80</v>
      </c>
      <c r="S5" s="41" t="s">
        <v>81</v>
      </c>
      <c r="T5" s="41" t="s">
        <v>82</v>
      </c>
      <c r="U5" s="41" t="s">
        <v>2</v>
      </c>
      <c r="V5" s="41" t="s">
        <v>3</v>
      </c>
    </row>
    <row r="6" spans="1:22" s="39" customFormat="1" x14ac:dyDescent="0.2">
      <c r="A6" s="39" t="s">
        <v>88</v>
      </c>
      <c r="B6" s="90">
        <v>0.55524200000000001</v>
      </c>
      <c r="C6" s="90">
        <v>0.91355600000000003</v>
      </c>
      <c r="D6" s="90">
        <v>0.94564999999999999</v>
      </c>
      <c r="E6" s="90">
        <v>0.35355999999999999</v>
      </c>
      <c r="F6" s="90">
        <v>0.16381899999999999</v>
      </c>
      <c r="G6" s="90">
        <v>9.8132999999999998E-2</v>
      </c>
      <c r="H6" s="90">
        <v>0.202324</v>
      </c>
      <c r="I6" s="90">
        <v>0.42420799999999997</v>
      </c>
      <c r="J6" s="90">
        <v>0.63544400000000001</v>
      </c>
      <c r="K6" s="90">
        <v>0.71366300000000005</v>
      </c>
      <c r="L6" s="90">
        <v>0.86380299999999999</v>
      </c>
      <c r="M6" s="90">
        <v>1.0115507963599999</v>
      </c>
      <c r="N6" s="90">
        <v>1.1124179999999999</v>
      </c>
      <c r="O6" s="90">
        <v>1.2353639999999999</v>
      </c>
      <c r="P6" s="90">
        <v>1.1973560000000001</v>
      </c>
      <c r="Q6" s="90">
        <v>0.74724400000000002</v>
      </c>
      <c r="R6" s="90">
        <v>0.73372150000000003</v>
      </c>
      <c r="S6" s="90">
        <v>0.99416400000000005</v>
      </c>
      <c r="T6" s="90">
        <v>1.0461480000000001</v>
      </c>
      <c r="U6" s="90">
        <v>0.90460788417828397</v>
      </c>
      <c r="V6" s="90">
        <v>1.0186789999999999</v>
      </c>
    </row>
    <row r="7" spans="1:22" s="39" customFormat="1" x14ac:dyDescent="0.2">
      <c r="A7" s="39" t="s">
        <v>87</v>
      </c>
      <c r="B7" s="90">
        <v>0.45645799999999997</v>
      </c>
      <c r="C7" s="90">
        <v>0.30094599999999999</v>
      </c>
      <c r="D7" s="90">
        <v>0.23363700000000001</v>
      </c>
      <c r="E7" s="90">
        <v>0.72620099999999999</v>
      </c>
      <c r="F7" s="90">
        <v>1.327067</v>
      </c>
      <c r="G7" s="90">
        <v>1.496467</v>
      </c>
      <c r="H7" s="90">
        <v>1.2187760000000001</v>
      </c>
      <c r="I7" s="90">
        <v>0.91933500000000001</v>
      </c>
      <c r="J7" s="90">
        <v>0.63639500000000004</v>
      </c>
      <c r="K7" s="90">
        <v>0.49165399999999998</v>
      </c>
      <c r="L7" s="90">
        <v>0.24318300000000001</v>
      </c>
      <c r="M7" s="90">
        <v>0.14013500000000001</v>
      </c>
      <c r="N7" s="90">
        <v>0.107165</v>
      </c>
      <c r="O7" s="90">
        <v>7.1552000000000004E-2</v>
      </c>
      <c r="P7" s="90">
        <v>5.7750999999999997E-2</v>
      </c>
      <c r="Q7" s="90">
        <v>0.42686499999999999</v>
      </c>
      <c r="R7" s="90">
        <v>0.61067342096199995</v>
      </c>
      <c r="S7" s="90">
        <v>0.41344900000000001</v>
      </c>
      <c r="T7" s="90">
        <v>0.57785399999999998</v>
      </c>
      <c r="U7" s="90">
        <v>0.91327967329073001</v>
      </c>
      <c r="V7" s="90">
        <v>1.081502</v>
      </c>
    </row>
    <row r="10" spans="1:22" x14ac:dyDescent="0.2">
      <c r="K10" s="30"/>
    </row>
  </sheetData>
  <pageMargins left="0.7" right="0.7" top="0.75" bottom="0.75" header="0.3" footer="0.3"/>
  <ignoredErrors>
    <ignoredError sqref="B5:V5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3FF25-141D-4394-BC32-845954C403B7}">
  <dimension ref="A1:U21"/>
  <sheetViews>
    <sheetView workbookViewId="0"/>
  </sheetViews>
  <sheetFormatPr defaultColWidth="9.140625" defaultRowHeight="12.75" x14ac:dyDescent="0.2"/>
  <cols>
    <col min="1" max="1" width="36.28515625" style="24" bestFit="1" customWidth="1"/>
    <col min="2" max="16384" width="9.140625" style="24"/>
  </cols>
  <sheetData>
    <row r="1" spans="1:21" x14ac:dyDescent="0.2">
      <c r="A1" s="19" t="s">
        <v>160</v>
      </c>
    </row>
    <row r="4" spans="1:21" x14ac:dyDescent="0.2">
      <c r="A4" s="39"/>
      <c r="B4" s="40">
        <v>2011</v>
      </c>
      <c r="C4" s="40">
        <v>2012</v>
      </c>
      <c r="D4" s="40">
        <v>2013</v>
      </c>
      <c r="E4" s="40">
        <v>2014</v>
      </c>
      <c r="F4" s="40">
        <v>2015</v>
      </c>
      <c r="G4" s="40">
        <v>2016</v>
      </c>
      <c r="H4" s="40">
        <v>2017</v>
      </c>
      <c r="I4" s="40">
        <v>2018</v>
      </c>
      <c r="J4" s="40">
        <v>2019</v>
      </c>
      <c r="K4" s="40">
        <v>2020</v>
      </c>
      <c r="L4" s="40">
        <v>2021</v>
      </c>
      <c r="M4" s="40">
        <v>2022</v>
      </c>
      <c r="N4" s="96">
        <v>2023</v>
      </c>
      <c r="O4" s="40">
        <v>2024</v>
      </c>
      <c r="P4" s="40">
        <v>2025</v>
      </c>
      <c r="Q4" s="40">
        <v>2026</v>
      </c>
      <c r="R4" s="40">
        <v>2027</v>
      </c>
      <c r="S4" s="40">
        <v>2028</v>
      </c>
      <c r="T4" s="40">
        <v>2029</v>
      </c>
    </row>
    <row r="5" spans="1:21" x14ac:dyDescent="0.2">
      <c r="A5" s="39" t="s">
        <v>89</v>
      </c>
      <c r="B5" s="42">
        <v>316156.12666299997</v>
      </c>
      <c r="C5" s="42">
        <v>304806.55599699984</v>
      </c>
      <c r="D5" s="42">
        <v>298498.0316610001</v>
      </c>
      <c r="E5" s="42">
        <v>294663.24166299996</v>
      </c>
      <c r="F5" s="42">
        <v>294032.55999699992</v>
      </c>
      <c r="G5" s="42">
        <v>291953.07999499992</v>
      </c>
      <c r="H5" s="42">
        <v>291516.294994</v>
      </c>
      <c r="I5" s="42">
        <v>288825</v>
      </c>
      <c r="J5" s="42">
        <v>298227.14499399997</v>
      </c>
      <c r="K5" s="42">
        <v>316200.91165999998</v>
      </c>
      <c r="L5" s="42">
        <v>324260</v>
      </c>
      <c r="M5" s="42">
        <v>315408.80665799999</v>
      </c>
      <c r="N5" s="47">
        <v>317609</v>
      </c>
      <c r="O5" s="39"/>
      <c r="P5" s="39"/>
      <c r="Q5" s="39"/>
      <c r="R5" s="39"/>
      <c r="S5" s="39"/>
      <c r="T5" s="39"/>
    </row>
    <row r="6" spans="1:21" x14ac:dyDescent="0.2">
      <c r="A6" s="39" t="s">
        <v>90</v>
      </c>
      <c r="B6" s="42">
        <v>310258.18544389278</v>
      </c>
      <c r="C6" s="42">
        <v>298804.16456095467</v>
      </c>
      <c r="D6" s="42">
        <v>290801.58493284445</v>
      </c>
      <c r="E6" s="42">
        <v>290197.85550079192</v>
      </c>
      <c r="F6" s="42">
        <v>290063.68357698078</v>
      </c>
      <c r="G6" s="42">
        <v>288754.83902000909</v>
      </c>
      <c r="H6" s="42">
        <v>291312.05058988364</v>
      </c>
      <c r="I6" s="42">
        <v>299175.44979515061</v>
      </c>
      <c r="J6" s="42">
        <v>301661.17831232591</v>
      </c>
      <c r="K6" s="42">
        <v>312301.15667079622</v>
      </c>
      <c r="L6" s="42">
        <v>328512.38223645277</v>
      </c>
      <c r="M6" s="42">
        <v>324687.72762091982</v>
      </c>
      <c r="N6" s="47">
        <v>320197.732106401</v>
      </c>
      <c r="O6" s="39"/>
      <c r="P6" s="39"/>
      <c r="Q6" s="39"/>
      <c r="R6" s="39"/>
      <c r="S6" s="39"/>
      <c r="T6" s="39"/>
    </row>
    <row r="7" spans="1:21" x14ac:dyDescent="0.2">
      <c r="A7" s="39" t="s">
        <v>91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2"/>
      <c r="N7" s="47">
        <v>320197.73210640135</v>
      </c>
      <c r="O7" s="47">
        <v>321602.79358539294</v>
      </c>
      <c r="P7" s="47">
        <v>318871.68547728483</v>
      </c>
      <c r="Q7" s="47">
        <v>316712.26053610834</v>
      </c>
      <c r="R7" s="47">
        <v>316912.26053610834</v>
      </c>
      <c r="S7" s="47">
        <v>316492.26053610834</v>
      </c>
      <c r="T7" s="47">
        <v>316592.26053610834</v>
      </c>
      <c r="U7" s="83"/>
    </row>
    <row r="10" spans="1:21" x14ac:dyDescent="0.2">
      <c r="O10" s="82"/>
      <c r="P10" s="82"/>
      <c r="Q10" s="82"/>
      <c r="R10" s="82"/>
      <c r="S10" s="82"/>
      <c r="T10" s="82"/>
    </row>
    <row r="11" spans="1:21" x14ac:dyDescent="0.2">
      <c r="O11" s="82"/>
      <c r="P11" s="82"/>
      <c r="Q11" s="82"/>
      <c r="R11" s="82"/>
      <c r="S11" s="82"/>
      <c r="T11" s="82"/>
    </row>
    <row r="12" spans="1:21" x14ac:dyDescent="0.2">
      <c r="N12" s="47"/>
      <c r="O12" s="84"/>
      <c r="P12" s="84"/>
      <c r="Q12" s="84"/>
      <c r="R12" s="84"/>
      <c r="S12" s="84"/>
      <c r="T12" s="84"/>
    </row>
    <row r="14" spans="1:21" x14ac:dyDescent="0.2">
      <c r="K14" s="30"/>
      <c r="O14" s="82"/>
      <c r="P14" s="82"/>
      <c r="Q14" s="82"/>
      <c r="R14" s="82"/>
      <c r="S14" s="82"/>
      <c r="T14" s="82"/>
      <c r="U14" s="82"/>
    </row>
    <row r="15" spans="1:21" x14ac:dyDescent="0.2">
      <c r="O15" s="42"/>
      <c r="P15" s="42"/>
      <c r="Q15" s="42"/>
      <c r="R15" s="42"/>
      <c r="S15" s="42"/>
      <c r="T15" s="82"/>
    </row>
    <row r="16" spans="1:21" x14ac:dyDescent="0.2">
      <c r="N16" s="82"/>
      <c r="O16" s="82"/>
      <c r="P16" s="82"/>
      <c r="Q16" s="82"/>
      <c r="R16" s="82"/>
      <c r="S16" s="82"/>
      <c r="T16" s="82"/>
    </row>
    <row r="19" spans="14:20" x14ac:dyDescent="0.2">
      <c r="N19" s="82"/>
      <c r="O19" s="82"/>
      <c r="P19" s="82"/>
      <c r="Q19" s="82"/>
      <c r="R19" s="82"/>
      <c r="S19" s="82"/>
      <c r="T19" s="82"/>
    </row>
    <row r="21" spans="14:20" x14ac:dyDescent="0.2">
      <c r="N21" s="82"/>
      <c r="O21" s="82"/>
      <c r="P21" s="82"/>
      <c r="Q21" s="82"/>
      <c r="R21" s="82"/>
      <c r="S21" s="82"/>
      <c r="T21" s="8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17B2C-BC4F-4275-A8A4-A0FB51649A47}">
  <dimension ref="A1:AA10"/>
  <sheetViews>
    <sheetView workbookViewId="0"/>
  </sheetViews>
  <sheetFormatPr defaultColWidth="13" defaultRowHeight="15" x14ac:dyDescent="0.25"/>
  <cols>
    <col min="1" max="1" width="19.140625" style="26" customWidth="1"/>
    <col min="2" max="2" width="9.7109375" style="26" customWidth="1"/>
    <col min="3" max="16384" width="13" style="26"/>
  </cols>
  <sheetData>
    <row r="1" spans="1:27" x14ac:dyDescent="0.25">
      <c r="A1" s="19" t="s">
        <v>171</v>
      </c>
    </row>
    <row r="4" spans="1:27" x14ac:dyDescent="0.25">
      <c r="A4" s="50"/>
      <c r="B4" s="55">
        <v>1998</v>
      </c>
      <c r="C4" s="55">
        <v>1999</v>
      </c>
      <c r="D4" s="55">
        <v>2000</v>
      </c>
      <c r="E4" s="55">
        <v>2001</v>
      </c>
      <c r="F4" s="55">
        <v>2002</v>
      </c>
      <c r="G4" s="55">
        <v>2003</v>
      </c>
      <c r="H4" s="55">
        <v>2004</v>
      </c>
      <c r="I4" s="55">
        <v>2005</v>
      </c>
      <c r="J4" s="55">
        <v>2006</v>
      </c>
      <c r="K4" s="55">
        <v>2007</v>
      </c>
      <c r="L4" s="55">
        <v>2008</v>
      </c>
      <c r="M4" s="55">
        <v>2009</v>
      </c>
      <c r="N4" s="55">
        <v>2010</v>
      </c>
      <c r="O4" s="55">
        <v>2011</v>
      </c>
      <c r="P4" s="55">
        <v>2012</v>
      </c>
      <c r="Q4" s="55">
        <v>2013</v>
      </c>
      <c r="R4" s="55">
        <v>2014</v>
      </c>
      <c r="S4" s="55">
        <v>2015</v>
      </c>
      <c r="T4" s="55">
        <v>2016</v>
      </c>
      <c r="U4" s="55">
        <v>2017</v>
      </c>
      <c r="V4" s="55">
        <v>2018</v>
      </c>
      <c r="W4" s="55">
        <v>2019</v>
      </c>
      <c r="X4" s="55">
        <v>2020</v>
      </c>
      <c r="Y4" s="55">
        <v>2021</v>
      </c>
      <c r="Z4" s="55">
        <v>2022</v>
      </c>
      <c r="AA4" s="55">
        <v>2023</v>
      </c>
    </row>
    <row r="5" spans="1:27" x14ac:dyDescent="0.25">
      <c r="A5" s="50" t="s">
        <v>94</v>
      </c>
      <c r="B5" s="92">
        <v>14.0845321019628</v>
      </c>
      <c r="C5" s="92">
        <v>14.1042977424613</v>
      </c>
      <c r="D5" s="92">
        <v>15.0474912160138</v>
      </c>
      <c r="E5" s="92">
        <v>15.183364402903599</v>
      </c>
      <c r="F5" s="92">
        <v>15.7867594109706</v>
      </c>
      <c r="G5" s="92">
        <v>16.047564363114901</v>
      </c>
      <c r="H5" s="92">
        <v>16.384045055861201</v>
      </c>
      <c r="I5" s="92">
        <v>16.839743371613899</v>
      </c>
      <c r="J5" s="92">
        <v>17.2662228423121</v>
      </c>
      <c r="K5" s="92">
        <v>17.240179328645201</v>
      </c>
      <c r="L5" s="92">
        <v>17.9010836857539</v>
      </c>
      <c r="M5" s="92">
        <v>18.874153612400001</v>
      </c>
      <c r="N5" s="92">
        <v>20.285663846747401</v>
      </c>
      <c r="O5" s="92">
        <v>20.583313197269302</v>
      </c>
      <c r="P5" s="92">
        <v>21.323374997249001</v>
      </c>
      <c r="Q5" s="92">
        <v>21.444549234831602</v>
      </c>
      <c r="R5" s="92">
        <v>22.216743511134599</v>
      </c>
      <c r="S5" s="92">
        <v>21.4643035272513</v>
      </c>
      <c r="T5" s="92">
        <v>22.363248996847499</v>
      </c>
      <c r="U5" s="92">
        <v>22.338431200497901</v>
      </c>
      <c r="V5" s="92">
        <v>22.7122404878737</v>
      </c>
      <c r="W5" s="92">
        <v>22.704989978464901</v>
      </c>
      <c r="X5" s="92">
        <v>23.305134165918801</v>
      </c>
      <c r="Y5" s="92">
        <v>24.1936603221402</v>
      </c>
      <c r="Z5" s="92">
        <v>22.7779936169343</v>
      </c>
      <c r="AA5" s="93">
        <v>21.981238075189999</v>
      </c>
    </row>
    <row r="6" spans="1:27" x14ac:dyDescent="0.25">
      <c r="A6" s="50" t="s">
        <v>10</v>
      </c>
      <c r="B6" s="92"/>
      <c r="C6" s="92"/>
      <c r="D6" s="92"/>
      <c r="E6" s="92"/>
      <c r="F6" s="92"/>
      <c r="G6" s="92"/>
      <c r="H6" s="92">
        <v>0.34586274356602897</v>
      </c>
      <c r="I6" s="92">
        <v>0.29600135383704701</v>
      </c>
      <c r="J6" s="92">
        <v>0.32109754156692599</v>
      </c>
      <c r="K6" s="92">
        <v>0.54706783016524196</v>
      </c>
      <c r="L6" s="92">
        <v>0.75744626840721396</v>
      </c>
      <c r="M6" s="92">
        <v>0.23409823237661301</v>
      </c>
      <c r="N6" s="92">
        <v>0.183830313063753</v>
      </c>
      <c r="O6" s="92">
        <v>0.47708359961794999</v>
      </c>
      <c r="P6" s="92">
        <v>0.45919149392636799</v>
      </c>
      <c r="Q6" s="92">
        <v>0.33300237961367402</v>
      </c>
      <c r="R6" s="92">
        <v>0.20412858750829599</v>
      </c>
      <c r="S6" s="92">
        <v>0.19102725438663701</v>
      </c>
      <c r="T6" s="92">
        <v>0.152372304157425</v>
      </c>
      <c r="U6" s="92">
        <v>0.135882640503624</v>
      </c>
      <c r="V6" s="92">
        <v>0.150599467300153</v>
      </c>
      <c r="W6" s="92">
        <v>0.19050885398224901</v>
      </c>
      <c r="X6" s="92">
        <v>0.146178495126635</v>
      </c>
      <c r="Y6" s="92">
        <v>0.181714226655667</v>
      </c>
      <c r="Z6" s="92">
        <v>0.30271835785196699</v>
      </c>
      <c r="AA6" s="93">
        <v>1.1344484194448801</v>
      </c>
    </row>
    <row r="7" spans="1:27" x14ac:dyDescent="0.25">
      <c r="A7" s="50" t="s">
        <v>93</v>
      </c>
      <c r="B7" s="92">
        <v>14.1469493165021</v>
      </c>
      <c r="C7" s="92">
        <v>15.415521005789225</v>
      </c>
      <c r="D7" s="92">
        <v>16.702709870915381</v>
      </c>
      <c r="E7" s="92">
        <v>17.338689670578109</v>
      </c>
      <c r="F7" s="92">
        <v>18.975169099969179</v>
      </c>
      <c r="G7" s="92">
        <v>19.483500871087369</v>
      </c>
      <c r="H7" s="92">
        <v>19.219057693129042</v>
      </c>
      <c r="I7" s="92">
        <v>19.271854697377119</v>
      </c>
      <c r="J7" s="92">
        <v>19.042630885980021</v>
      </c>
      <c r="K7" s="92">
        <v>19.2334308154404</v>
      </c>
      <c r="L7" s="92">
        <v>19.912355932372591</v>
      </c>
      <c r="M7" s="92">
        <v>21.858788534552009</v>
      </c>
      <c r="N7" s="92">
        <v>22.84914008393984</v>
      </c>
      <c r="O7" s="92">
        <v>23.720460108989808</v>
      </c>
      <c r="P7" s="92">
        <v>24.89415970654969</v>
      </c>
      <c r="Q7" s="92">
        <v>25.909705742202142</v>
      </c>
      <c r="R7" s="92">
        <v>27.135133770342868</v>
      </c>
      <c r="S7" s="92">
        <v>27.815860788741112</v>
      </c>
      <c r="T7" s="92">
        <v>28.627857684454106</v>
      </c>
      <c r="U7" s="92">
        <v>28.351019678860819</v>
      </c>
      <c r="V7" s="92">
        <v>28.979409849052221</v>
      </c>
      <c r="W7" s="92">
        <v>29.61941937163256</v>
      </c>
      <c r="X7" s="92">
        <v>28.68631723872268</v>
      </c>
      <c r="Y7" s="92">
        <v>28.887426667131329</v>
      </c>
      <c r="Z7" s="92">
        <v>29.212875261209589</v>
      </c>
      <c r="AA7" s="93">
        <v>29.28898243876251</v>
      </c>
    </row>
    <row r="8" spans="1:27" x14ac:dyDescent="0.25">
      <c r="A8" s="50" t="s">
        <v>1</v>
      </c>
      <c r="B8" s="92">
        <v>28.231481418464906</v>
      </c>
      <c r="C8" s="92">
        <v>29.519818748250525</v>
      </c>
      <c r="D8" s="92">
        <v>31.750201086929181</v>
      </c>
      <c r="E8" s="92">
        <v>32.522054073481712</v>
      </c>
      <c r="F8" s="92">
        <v>34.761928510939782</v>
      </c>
      <c r="G8" s="92">
        <v>35.531065234202273</v>
      </c>
      <c r="H8" s="92">
        <v>35.948965492556269</v>
      </c>
      <c r="I8" s="92">
        <v>36.407599422828071</v>
      </c>
      <c r="J8" s="92">
        <v>36.629951269859042</v>
      </c>
      <c r="K8" s="92">
        <v>37.020677974250837</v>
      </c>
      <c r="L8" s="92">
        <v>38.570885886533702</v>
      </c>
      <c r="M8" s="92">
        <v>40.967040379328623</v>
      </c>
      <c r="N8" s="92">
        <v>43.318634243750992</v>
      </c>
      <c r="O8" s="92">
        <v>44.780856905877052</v>
      </c>
      <c r="P8" s="92">
        <v>46.67672619772506</v>
      </c>
      <c r="Q8" s="92">
        <v>47.687257356647422</v>
      </c>
      <c r="R8" s="92">
        <v>49.556005868985764</v>
      </c>
      <c r="S8" s="92">
        <v>49.471191570379048</v>
      </c>
      <c r="T8" s="92">
        <v>51.143478985459033</v>
      </c>
      <c r="U8" s="92">
        <v>50.82533351986234</v>
      </c>
      <c r="V8" s="92">
        <v>51.842249804226078</v>
      </c>
      <c r="W8" s="92">
        <v>52.514918204079706</v>
      </c>
      <c r="X8" s="92">
        <v>52.137629899768115</v>
      </c>
      <c r="Y8" s="92">
        <v>53.262801215927198</v>
      </c>
      <c r="Z8" s="92">
        <v>52.293587235995851</v>
      </c>
      <c r="AA8" s="93">
        <v>52.404668933397389</v>
      </c>
    </row>
    <row r="9" spans="1:27" s="49" customFormat="1" x14ac:dyDescent="0.25"/>
    <row r="10" spans="1:27" x14ac:dyDescent="0.25">
      <c r="G10" s="30"/>
    </row>
  </sheetData>
  <pageMargins left="0.7" right="0.7" top="0.75" bottom="0.75" header="0.3" footer="0.3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16</vt:i4>
      </vt:variant>
    </vt:vector>
  </HeadingPairs>
  <TitlesOfParts>
    <vt:vector size="16" baseType="lpstr">
      <vt:lpstr>Innehållsförteckning</vt:lpstr>
      <vt:lpstr>Figur 7.1</vt:lpstr>
      <vt:lpstr>Figur 7.2</vt:lpstr>
      <vt:lpstr>Figur 7.3</vt:lpstr>
      <vt:lpstr>Figur 7.4</vt:lpstr>
      <vt:lpstr>Figur 7.5</vt:lpstr>
      <vt:lpstr>Figur 7.6</vt:lpstr>
      <vt:lpstr>Figur 7.7</vt:lpstr>
      <vt:lpstr>Figur 7.8</vt:lpstr>
      <vt:lpstr>Figur 7.9</vt:lpstr>
      <vt:lpstr>Tabell 7.1</vt:lpstr>
      <vt:lpstr>Tabell 7.2</vt:lpstr>
      <vt:lpstr>Tabell 7.3</vt:lpstr>
      <vt:lpstr>Tabell 7.4</vt:lpstr>
      <vt:lpstr>Tabell 7.5</vt:lpstr>
      <vt:lpstr>Tabell 7.6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 1</dc:title>
  <dc:subject>Sökandetryck</dc:subject>
  <dc:creator>Gerd</dc:creator>
  <cp:lastModifiedBy>Anna Törneke</cp:lastModifiedBy>
  <cp:lastPrinted>2015-03-27T13:29:56Z</cp:lastPrinted>
  <dcterms:created xsi:type="dcterms:W3CDTF">1997-03-21T12:34:22Z</dcterms:created>
  <dcterms:modified xsi:type="dcterms:W3CDTF">2024-06-14T11:58:47Z</dcterms:modified>
</cp:coreProperties>
</file>